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30" yWindow="45" windowWidth="11880" windowHeight="9960" activeTab="1"/>
  </bookViews>
  <sheets>
    <sheet name="PERSONAL" sheetId="1" r:id="rId1"/>
    <sheet name="PPTO GASTOS" sheetId="3" r:id="rId2"/>
    <sheet name="PPTO OPERACIÓN" sheetId="7" r:id="rId3"/>
    <sheet name="PPTO INVERSIÓN" sheetId="8" r:id="rId4"/>
    <sheet name="ESTADO DE RESULTADOS" sheetId="4" r:id="rId5"/>
    <sheet name="BALANCE GENERAL" sheetId="5" r:id="rId6"/>
  </sheets>
  <calcPr calcId="171026"/>
</workbook>
</file>

<file path=xl/calcChain.xml><?xml version="1.0" encoding="utf-8"?>
<calcChain xmlns="http://schemas.openxmlformats.org/spreadsheetml/2006/main">
  <c r="B10" i="4" l="1"/>
  <c r="C10" i="4"/>
  <c r="D10" i="4"/>
  <c r="E10" i="4"/>
  <c r="F10" i="4"/>
  <c r="F22" i="7"/>
  <c r="G22" i="7"/>
  <c r="H22" i="7"/>
  <c r="I22" i="7"/>
  <c r="F13" i="7"/>
  <c r="G13" i="7"/>
  <c r="H13" i="7"/>
  <c r="I13" i="7"/>
  <c r="F14" i="7"/>
  <c r="G14" i="7"/>
  <c r="H14" i="7"/>
  <c r="I14" i="7"/>
  <c r="F15" i="7"/>
  <c r="G15" i="7"/>
  <c r="H15" i="7"/>
  <c r="I15" i="7"/>
  <c r="F16" i="7"/>
  <c r="G16" i="7"/>
  <c r="H16" i="7"/>
  <c r="I16" i="7"/>
  <c r="F17" i="7"/>
  <c r="G17" i="7"/>
  <c r="H17" i="7"/>
  <c r="I17" i="7"/>
  <c r="F18" i="7"/>
  <c r="G18" i="7"/>
  <c r="H18" i="7"/>
  <c r="I18" i="7"/>
  <c r="F19" i="7"/>
  <c r="G19" i="7"/>
  <c r="H19" i="7"/>
  <c r="I19" i="7"/>
  <c r="F20" i="7"/>
  <c r="G20" i="7"/>
  <c r="H20" i="7"/>
  <c r="I20" i="7"/>
  <c r="F21" i="7"/>
  <c r="G21" i="7"/>
  <c r="H21" i="7"/>
  <c r="I21" i="7"/>
  <c r="F12" i="7"/>
  <c r="G12" i="7"/>
  <c r="H12" i="7"/>
  <c r="I12" i="7"/>
  <c r="B74" i="4"/>
  <c r="H54" i="1"/>
  <c r="H55" i="1"/>
  <c r="H56" i="1"/>
  <c r="H57" i="1"/>
  <c r="H58" i="1"/>
  <c r="H59" i="1"/>
  <c r="H60" i="1"/>
  <c r="H53" i="1"/>
  <c r="H15" i="1"/>
  <c r="H16" i="1"/>
  <c r="H17" i="1"/>
  <c r="H18" i="1"/>
  <c r="H19" i="1"/>
  <c r="H20" i="1"/>
  <c r="H21" i="1"/>
  <c r="H14" i="1"/>
  <c r="H61" i="1"/>
  <c r="B18" i="3"/>
  <c r="H22" i="1"/>
  <c r="B11" i="3"/>
  <c r="B27" i="4"/>
  <c r="B20" i="4"/>
  <c r="B83" i="4"/>
  <c r="B82" i="4"/>
  <c r="B81" i="4"/>
  <c r="B19" i="4"/>
  <c r="B26" i="4"/>
  <c r="B30" i="4"/>
  <c r="B31" i="4"/>
  <c r="B32" i="4"/>
  <c r="B29" i="4"/>
  <c r="B34" i="4"/>
  <c r="B35" i="4"/>
  <c r="B36" i="4"/>
  <c r="B37" i="4"/>
  <c r="B38" i="4"/>
  <c r="B40" i="4"/>
  <c r="B41" i="4"/>
  <c r="B42" i="4"/>
  <c r="B43" i="4"/>
  <c r="B44" i="4"/>
  <c r="B45" i="4"/>
  <c r="B46" i="4"/>
  <c r="B47" i="4"/>
  <c r="B48" i="4"/>
  <c r="B50" i="4"/>
  <c r="B51" i="4"/>
  <c r="B52" i="4"/>
  <c r="B53" i="4"/>
  <c r="B55" i="4"/>
  <c r="B56" i="4"/>
  <c r="B58" i="4"/>
  <c r="B59" i="4"/>
  <c r="B60" i="4"/>
  <c r="B62" i="4"/>
  <c r="B63" i="4"/>
  <c r="B64" i="4"/>
  <c r="B65" i="4"/>
  <c r="B66" i="4"/>
  <c r="B67" i="4"/>
  <c r="B68" i="4"/>
  <c r="B69" i="4"/>
  <c r="B70" i="4"/>
  <c r="D16" i="7"/>
  <c r="D17" i="3"/>
  <c r="D21" i="3"/>
  <c r="D22" i="3"/>
  <c r="D23" i="3"/>
  <c r="D25" i="3"/>
  <c r="D26" i="3"/>
  <c r="D27" i="3"/>
  <c r="D28" i="3"/>
  <c r="D29" i="3"/>
  <c r="D31" i="3"/>
  <c r="D32" i="3"/>
  <c r="D33" i="3"/>
  <c r="D34" i="3"/>
  <c r="D35" i="3"/>
  <c r="D36" i="3"/>
  <c r="D37" i="3"/>
  <c r="D38" i="3"/>
  <c r="D39" i="3"/>
  <c r="D41" i="3"/>
  <c r="D42" i="3"/>
  <c r="D43" i="3"/>
  <c r="D44" i="3"/>
  <c r="D46" i="3"/>
  <c r="D47" i="3"/>
  <c r="D49" i="3"/>
  <c r="D50" i="3"/>
  <c r="D51" i="3"/>
  <c r="D53" i="3"/>
  <c r="D54" i="3"/>
  <c r="D55" i="3"/>
  <c r="D56" i="3"/>
  <c r="D57" i="3"/>
  <c r="D58" i="3"/>
  <c r="D59" i="3"/>
  <c r="D60" i="3"/>
  <c r="D61" i="3"/>
  <c r="D64" i="3"/>
  <c r="D65" i="3"/>
  <c r="D66" i="3"/>
  <c r="D10" i="3"/>
  <c r="E96" i="1"/>
  <c r="F96" i="1"/>
  <c r="G96" i="1"/>
  <c r="H96" i="1"/>
  <c r="E93" i="1"/>
  <c r="F93" i="1"/>
  <c r="G93" i="1"/>
  <c r="H93" i="1"/>
  <c r="E94" i="1"/>
  <c r="F94" i="1"/>
  <c r="G94" i="1"/>
  <c r="H94" i="1"/>
  <c r="E95" i="1"/>
  <c r="F95" i="1"/>
  <c r="G95" i="1"/>
  <c r="H95" i="1"/>
  <c r="E92" i="1"/>
  <c r="F92" i="1"/>
  <c r="G92" i="1"/>
  <c r="H92" i="1"/>
  <c r="D116" i="1"/>
  <c r="E116" i="1"/>
  <c r="F116" i="1"/>
  <c r="G116" i="1"/>
  <c r="H116" i="1"/>
  <c r="I116" i="1"/>
  <c r="J116" i="1"/>
  <c r="K116" i="1"/>
  <c r="L116" i="1"/>
  <c r="C107" i="1"/>
  <c r="C118" i="1"/>
  <c r="E118" i="1"/>
  <c r="C116" i="1"/>
  <c r="D97" i="1"/>
  <c r="B12" i="3"/>
  <c r="C97" i="1"/>
  <c r="E36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4" i="8"/>
  <c r="F30" i="8"/>
  <c r="H30" i="8"/>
  <c r="F31" i="8"/>
  <c r="H31" i="8"/>
  <c r="F32" i="8"/>
  <c r="H32" i="8"/>
  <c r="F35" i="8"/>
  <c r="H35" i="8"/>
  <c r="F33" i="8"/>
  <c r="H33" i="8"/>
  <c r="F34" i="8"/>
  <c r="H34" i="8"/>
  <c r="C40" i="5"/>
  <c r="D40" i="5"/>
  <c r="E40" i="5"/>
  <c r="F40" i="5"/>
  <c r="B40" i="5"/>
  <c r="C36" i="5"/>
  <c r="D36" i="5"/>
  <c r="D35" i="5"/>
  <c r="E36" i="5"/>
  <c r="F36" i="5"/>
  <c r="C35" i="5"/>
  <c r="E35" i="5"/>
  <c r="B33" i="4"/>
  <c r="B61" i="4"/>
  <c r="D119" i="1"/>
  <c r="D12" i="3"/>
  <c r="E12" i="3"/>
  <c r="B21" i="4"/>
  <c r="F119" i="1"/>
  <c r="G118" i="1"/>
  <c r="I118" i="1"/>
  <c r="J119" i="1"/>
  <c r="E119" i="1"/>
  <c r="C119" i="1"/>
  <c r="E97" i="1"/>
  <c r="F12" i="3"/>
  <c r="F35" i="5"/>
  <c r="F29" i="8"/>
  <c r="E24" i="8"/>
  <c r="F24" i="8"/>
  <c r="C73" i="5"/>
  <c r="C82" i="5"/>
  <c r="D73" i="5"/>
  <c r="D82" i="5"/>
  <c r="E73" i="5"/>
  <c r="E82" i="5"/>
  <c r="F73" i="5"/>
  <c r="F82" i="5"/>
  <c r="B73" i="5"/>
  <c r="B82" i="5"/>
  <c r="C64" i="5"/>
  <c r="D64" i="5"/>
  <c r="E64" i="5"/>
  <c r="F64" i="5"/>
  <c r="B64" i="5"/>
  <c r="C61" i="5"/>
  <c r="D61" i="5"/>
  <c r="E61" i="5"/>
  <c r="F61" i="5"/>
  <c r="B61" i="5"/>
  <c r="C57" i="5"/>
  <c r="D57" i="5"/>
  <c r="E57" i="5"/>
  <c r="F57" i="5"/>
  <c r="B57" i="5"/>
  <c r="C51" i="5"/>
  <c r="D51" i="5"/>
  <c r="E51" i="5"/>
  <c r="F51" i="5"/>
  <c r="B51" i="5"/>
  <c r="C48" i="5"/>
  <c r="D48" i="5"/>
  <c r="E48" i="5"/>
  <c r="F48" i="5"/>
  <c r="B48" i="5"/>
  <c r="C26" i="5"/>
  <c r="D26" i="5"/>
  <c r="E26" i="5"/>
  <c r="F26" i="5"/>
  <c r="C18" i="5"/>
  <c r="D18" i="5"/>
  <c r="E18" i="5"/>
  <c r="F18" i="5"/>
  <c r="B18" i="5"/>
  <c r="C14" i="5"/>
  <c r="D14" i="5"/>
  <c r="E14" i="5"/>
  <c r="F14" i="5"/>
  <c r="B14" i="5"/>
  <c r="C10" i="5"/>
  <c r="D10" i="5"/>
  <c r="E10" i="5"/>
  <c r="F10" i="5"/>
  <c r="B10" i="5"/>
  <c r="B19" i="3"/>
  <c r="D19" i="3"/>
  <c r="F19" i="3"/>
  <c r="H19" i="3"/>
  <c r="C21" i="4"/>
  <c r="H12" i="3"/>
  <c r="I12" i="3"/>
  <c r="G119" i="1"/>
  <c r="F97" i="1"/>
  <c r="J12" i="3"/>
  <c r="I119" i="1"/>
  <c r="N19" i="3"/>
  <c r="P19" i="3"/>
  <c r="K118" i="1"/>
  <c r="H119" i="1"/>
  <c r="H97" i="1"/>
  <c r="R12" i="3"/>
  <c r="F21" i="4"/>
  <c r="G97" i="1"/>
  <c r="N12" i="3"/>
  <c r="F47" i="5"/>
  <c r="F70" i="5"/>
  <c r="F84" i="5"/>
  <c r="C9" i="5"/>
  <c r="B47" i="5"/>
  <c r="B70" i="5"/>
  <c r="D47" i="5"/>
  <c r="D70" i="5"/>
  <c r="D84" i="5"/>
  <c r="C47" i="5"/>
  <c r="C70" i="5"/>
  <c r="C84" i="5"/>
  <c r="E9" i="5"/>
  <c r="F9" i="5"/>
  <c r="B9" i="5"/>
  <c r="E47" i="5"/>
  <c r="E70" i="5"/>
  <c r="E84" i="5"/>
  <c r="D9" i="5"/>
  <c r="B84" i="5"/>
  <c r="F36" i="8"/>
  <c r="H29" i="8"/>
  <c r="I36" i="8"/>
  <c r="H24" i="8"/>
  <c r="G24" i="8"/>
  <c r="B33" i="5"/>
  <c r="B26" i="5"/>
  <c r="C74" i="4"/>
  <c r="D74" i="4"/>
  <c r="E74" i="4"/>
  <c r="F74" i="4"/>
  <c r="C23" i="7"/>
  <c r="E23" i="7"/>
  <c r="B27" i="7"/>
  <c r="D27" i="7"/>
  <c r="B34" i="7"/>
  <c r="F23" i="7"/>
  <c r="G23" i="7"/>
  <c r="H23" i="7"/>
  <c r="I23" i="7"/>
  <c r="B23" i="7"/>
  <c r="K6" i="7"/>
  <c r="J6" i="7"/>
  <c r="I6" i="7"/>
  <c r="H6" i="7"/>
  <c r="G6" i="7"/>
  <c r="F6" i="7"/>
  <c r="E6" i="7"/>
  <c r="D6" i="7"/>
  <c r="C6" i="7"/>
  <c r="B6" i="7"/>
  <c r="B28" i="4"/>
  <c r="J19" i="3"/>
  <c r="L19" i="3"/>
  <c r="C33" i="7"/>
  <c r="C34" i="7"/>
  <c r="B39" i="7"/>
  <c r="C39" i="7"/>
  <c r="L12" i="3"/>
  <c r="M12" i="3"/>
  <c r="D21" i="4"/>
  <c r="P12" i="3"/>
  <c r="E21" i="4"/>
  <c r="K119" i="1"/>
  <c r="L119" i="1"/>
  <c r="H36" i="8"/>
  <c r="B39" i="5"/>
  <c r="B36" i="5"/>
  <c r="B35" i="5"/>
  <c r="E47" i="3"/>
  <c r="E53" i="3"/>
  <c r="E64" i="3"/>
  <c r="E65" i="3"/>
  <c r="F65" i="3"/>
  <c r="E66" i="3"/>
  <c r="E56" i="3"/>
  <c r="E57" i="3"/>
  <c r="E58" i="3"/>
  <c r="F58" i="3"/>
  <c r="E59" i="3"/>
  <c r="F59" i="3"/>
  <c r="E60" i="3"/>
  <c r="F60" i="3"/>
  <c r="E61" i="3"/>
  <c r="E50" i="3"/>
  <c r="E51" i="3"/>
  <c r="F51" i="3"/>
  <c r="E49" i="3"/>
  <c r="F49" i="3"/>
  <c r="C58" i="4"/>
  <c r="E46" i="3"/>
  <c r="E42" i="3"/>
  <c r="E44" i="3"/>
  <c r="F44" i="3"/>
  <c r="E41" i="3"/>
  <c r="F41" i="3"/>
  <c r="E32" i="3"/>
  <c r="E33" i="3"/>
  <c r="E34" i="3"/>
  <c r="E36" i="3"/>
  <c r="E37" i="3"/>
  <c r="E29" i="3"/>
  <c r="F29" i="3"/>
  <c r="E22" i="3"/>
  <c r="F22" i="3"/>
  <c r="E23" i="3"/>
  <c r="E17" i="3"/>
  <c r="E19" i="3"/>
  <c r="E10" i="3"/>
  <c r="F10" i="3"/>
  <c r="C19" i="4"/>
  <c r="B9" i="4"/>
  <c r="R19" i="3"/>
  <c r="B8" i="4"/>
  <c r="B12" i="4"/>
  <c r="E39" i="7"/>
  <c r="D39" i="7"/>
  <c r="D33" i="7"/>
  <c r="D34" i="7"/>
  <c r="C50" i="4"/>
  <c r="H29" i="3"/>
  <c r="I29" i="3"/>
  <c r="C38" i="4"/>
  <c r="H51" i="3"/>
  <c r="I51" i="3"/>
  <c r="C60" i="4"/>
  <c r="H22" i="3"/>
  <c r="I22" i="3"/>
  <c r="J22" i="3"/>
  <c r="C31" i="4"/>
  <c r="H58" i="3"/>
  <c r="I58" i="3"/>
  <c r="C67" i="4"/>
  <c r="H59" i="3"/>
  <c r="I59" i="3"/>
  <c r="J59" i="3"/>
  <c r="C68" i="4"/>
  <c r="H65" i="3"/>
  <c r="C82" i="4"/>
  <c r="H60" i="3"/>
  <c r="C69" i="4"/>
  <c r="H44" i="3"/>
  <c r="C53" i="4"/>
  <c r="F50" i="3"/>
  <c r="F48" i="3"/>
  <c r="H48" i="3"/>
  <c r="I48" i="3"/>
  <c r="E21" i="3"/>
  <c r="F21" i="3"/>
  <c r="C30" i="4"/>
  <c r="F47" i="3"/>
  <c r="E31" i="3"/>
  <c r="F31" i="3"/>
  <c r="F64" i="3"/>
  <c r="C81" i="4"/>
  <c r="E38" i="3"/>
  <c r="F38" i="3"/>
  <c r="F37" i="3"/>
  <c r="F53" i="3"/>
  <c r="C62" i="4"/>
  <c r="E39" i="3"/>
  <c r="F39" i="3"/>
  <c r="Q12" i="3"/>
  <c r="I19" i="3"/>
  <c r="C28" i="4"/>
  <c r="H10" i="3"/>
  <c r="I10" i="3"/>
  <c r="J10" i="3"/>
  <c r="D19" i="4"/>
  <c r="I44" i="3"/>
  <c r="H41" i="3"/>
  <c r="H49" i="3"/>
  <c r="E26" i="3"/>
  <c r="F26" i="3"/>
  <c r="E43" i="3"/>
  <c r="F43" i="3"/>
  <c r="E35" i="3"/>
  <c r="F35" i="3"/>
  <c r="E27" i="3"/>
  <c r="F27" i="3"/>
  <c r="F66" i="3"/>
  <c r="F56" i="3"/>
  <c r="F46" i="3"/>
  <c r="C55" i="4"/>
  <c r="F36" i="3"/>
  <c r="F17" i="3"/>
  <c r="E28" i="3"/>
  <c r="F28" i="3"/>
  <c r="F57" i="3"/>
  <c r="E54" i="3"/>
  <c r="F54" i="3"/>
  <c r="F32" i="3"/>
  <c r="F61" i="3"/>
  <c r="F42" i="3"/>
  <c r="F33" i="3"/>
  <c r="F23" i="3"/>
  <c r="E55" i="3"/>
  <c r="F55" i="3"/>
  <c r="E25" i="3"/>
  <c r="F25" i="3"/>
  <c r="C34" i="4"/>
  <c r="F34" i="3"/>
  <c r="C9" i="4"/>
  <c r="C8" i="4"/>
  <c r="C12" i="4"/>
  <c r="E33" i="7"/>
  <c r="E34" i="7"/>
  <c r="F39" i="7"/>
  <c r="G39" i="7"/>
  <c r="F40" i="3"/>
  <c r="H40" i="3"/>
  <c r="I40" i="3"/>
  <c r="I60" i="3"/>
  <c r="J60" i="3"/>
  <c r="D69" i="4"/>
  <c r="H64" i="3"/>
  <c r="I64" i="3"/>
  <c r="J64" i="3"/>
  <c r="D81" i="4"/>
  <c r="J58" i="3"/>
  <c r="L58" i="3"/>
  <c r="M58" i="3"/>
  <c r="N58" i="3"/>
  <c r="I65" i="3"/>
  <c r="J65" i="3"/>
  <c r="L65" i="3"/>
  <c r="M65" i="3"/>
  <c r="N65" i="3"/>
  <c r="J29" i="3"/>
  <c r="D38" i="4"/>
  <c r="J44" i="3"/>
  <c r="D53" i="4"/>
  <c r="C40" i="4"/>
  <c r="H31" i="3"/>
  <c r="H54" i="3"/>
  <c r="I54" i="3"/>
  <c r="J54" i="3"/>
  <c r="C63" i="4"/>
  <c r="H27" i="3"/>
  <c r="C36" i="4"/>
  <c r="H50" i="3"/>
  <c r="I50" i="3"/>
  <c r="J50" i="3"/>
  <c r="D59" i="4"/>
  <c r="C59" i="4"/>
  <c r="C57" i="4"/>
  <c r="H39" i="3"/>
  <c r="C48" i="4"/>
  <c r="H34" i="3"/>
  <c r="C43" i="4"/>
  <c r="H66" i="3"/>
  <c r="I66" i="3"/>
  <c r="J66" i="3"/>
  <c r="C83" i="4"/>
  <c r="C80" i="4"/>
  <c r="C79" i="4"/>
  <c r="H38" i="3"/>
  <c r="I38" i="3"/>
  <c r="J38" i="3"/>
  <c r="D47" i="4"/>
  <c r="C47" i="4"/>
  <c r="H32" i="3"/>
  <c r="I32" i="3"/>
  <c r="J32" i="3"/>
  <c r="C41" i="4"/>
  <c r="H56" i="3"/>
  <c r="I56" i="3"/>
  <c r="J56" i="3"/>
  <c r="C65" i="4"/>
  <c r="H61" i="3"/>
  <c r="I61" i="3"/>
  <c r="J61" i="3"/>
  <c r="C70" i="4"/>
  <c r="H47" i="3"/>
  <c r="I47" i="3"/>
  <c r="J47" i="3"/>
  <c r="D56" i="4"/>
  <c r="C56" i="4"/>
  <c r="C54" i="4"/>
  <c r="H42" i="3"/>
  <c r="I42" i="3"/>
  <c r="J42" i="3"/>
  <c r="C51" i="4"/>
  <c r="H36" i="3"/>
  <c r="I36" i="3"/>
  <c r="J36" i="3"/>
  <c r="C45" i="4"/>
  <c r="H33" i="3"/>
  <c r="I33" i="3"/>
  <c r="J33" i="3"/>
  <c r="C42" i="4"/>
  <c r="H26" i="3"/>
  <c r="I26" i="3"/>
  <c r="C35" i="4"/>
  <c r="H23" i="3"/>
  <c r="I23" i="3"/>
  <c r="C32" i="4"/>
  <c r="C29" i="4"/>
  <c r="H28" i="3"/>
  <c r="I28" i="3"/>
  <c r="J28" i="3"/>
  <c r="C37" i="4"/>
  <c r="H43" i="3"/>
  <c r="I43" i="3"/>
  <c r="J43" i="3"/>
  <c r="C52" i="4"/>
  <c r="H55" i="3"/>
  <c r="I55" i="3"/>
  <c r="J55" i="3"/>
  <c r="C64" i="4"/>
  <c r="H57" i="3"/>
  <c r="I57" i="3"/>
  <c r="J57" i="3"/>
  <c r="C66" i="4"/>
  <c r="H35" i="3"/>
  <c r="I35" i="3"/>
  <c r="J35" i="3"/>
  <c r="C44" i="4"/>
  <c r="H37" i="3"/>
  <c r="I37" i="3"/>
  <c r="J37" i="3"/>
  <c r="D46" i="4"/>
  <c r="C46" i="4"/>
  <c r="H53" i="3"/>
  <c r="I53" i="3"/>
  <c r="J53" i="3"/>
  <c r="D62" i="4"/>
  <c r="F20" i="3"/>
  <c r="H20" i="3"/>
  <c r="I20" i="3"/>
  <c r="H21" i="3"/>
  <c r="I21" i="3"/>
  <c r="J21" i="3"/>
  <c r="J51" i="3"/>
  <c r="D60" i="4"/>
  <c r="L22" i="3"/>
  <c r="M22" i="3"/>
  <c r="N22" i="3"/>
  <c r="D31" i="4"/>
  <c r="L59" i="3"/>
  <c r="M59" i="3"/>
  <c r="N59" i="3"/>
  <c r="D68" i="4"/>
  <c r="M19" i="3"/>
  <c r="D28" i="4"/>
  <c r="H17" i="3"/>
  <c r="C26" i="4"/>
  <c r="L10" i="3"/>
  <c r="M10" i="3"/>
  <c r="N10" i="3"/>
  <c r="E19" i="4"/>
  <c r="F24" i="3"/>
  <c r="H24" i="3"/>
  <c r="I24" i="3"/>
  <c r="H25" i="3"/>
  <c r="I27" i="3"/>
  <c r="J27" i="3"/>
  <c r="F52" i="3"/>
  <c r="H52" i="3"/>
  <c r="I52" i="3"/>
  <c r="F63" i="3"/>
  <c r="F45" i="3"/>
  <c r="H45" i="3"/>
  <c r="I45" i="3"/>
  <c r="H46" i="3"/>
  <c r="I49" i="3"/>
  <c r="J49" i="3"/>
  <c r="D58" i="4"/>
  <c r="I41" i="3"/>
  <c r="J41" i="3"/>
  <c r="D50" i="4"/>
  <c r="F30" i="3"/>
  <c r="H30" i="3"/>
  <c r="I30" i="3"/>
  <c r="D9" i="4"/>
  <c r="F33" i="7"/>
  <c r="F34" i="7"/>
  <c r="I39" i="7"/>
  <c r="H39" i="7"/>
  <c r="E9" i="4"/>
  <c r="D8" i="4"/>
  <c r="D12" i="4"/>
  <c r="D67" i="4"/>
  <c r="D30" i="4"/>
  <c r="D82" i="4"/>
  <c r="L60" i="3"/>
  <c r="M60" i="3"/>
  <c r="N60" i="3"/>
  <c r="E69" i="4"/>
  <c r="L29" i="3"/>
  <c r="M29" i="3"/>
  <c r="N29" i="3"/>
  <c r="P29" i="3"/>
  <c r="Q29" i="3"/>
  <c r="R29" i="3"/>
  <c r="F38" i="4"/>
  <c r="I31" i="3"/>
  <c r="J31" i="3"/>
  <c r="I34" i="3"/>
  <c r="J34" i="3"/>
  <c r="D43" i="4"/>
  <c r="L51" i="3"/>
  <c r="M51" i="3"/>
  <c r="N51" i="3"/>
  <c r="E60" i="4"/>
  <c r="C33" i="4"/>
  <c r="C61" i="4"/>
  <c r="I17" i="3"/>
  <c r="J17" i="3"/>
  <c r="D26" i="4"/>
  <c r="L38" i="3"/>
  <c r="M38" i="3"/>
  <c r="N38" i="3"/>
  <c r="E47" i="4"/>
  <c r="L44" i="3"/>
  <c r="M44" i="3"/>
  <c r="N44" i="3"/>
  <c r="P44" i="3"/>
  <c r="Q44" i="3"/>
  <c r="R44" i="3"/>
  <c r="F53" i="4"/>
  <c r="D57" i="4"/>
  <c r="L50" i="3"/>
  <c r="M50" i="3"/>
  <c r="J23" i="3"/>
  <c r="D32" i="4"/>
  <c r="C39" i="4"/>
  <c r="C49" i="4"/>
  <c r="I39" i="3"/>
  <c r="J39" i="3"/>
  <c r="L47" i="3"/>
  <c r="M47" i="3"/>
  <c r="N47" i="3"/>
  <c r="P47" i="3"/>
  <c r="Q47" i="3"/>
  <c r="R47" i="3"/>
  <c r="F56" i="4"/>
  <c r="J26" i="3"/>
  <c r="D35" i="4"/>
  <c r="L37" i="3"/>
  <c r="M37" i="3"/>
  <c r="N37" i="3"/>
  <c r="P37" i="3"/>
  <c r="Q37" i="3"/>
  <c r="R37" i="3"/>
  <c r="F46" i="4"/>
  <c r="L42" i="3"/>
  <c r="M42" i="3"/>
  <c r="N42" i="3"/>
  <c r="D51" i="4"/>
  <c r="L28" i="3"/>
  <c r="M28" i="3"/>
  <c r="N28" i="3"/>
  <c r="D37" i="4"/>
  <c r="L43" i="3"/>
  <c r="M43" i="3"/>
  <c r="D52" i="4"/>
  <c r="L61" i="3"/>
  <c r="M61" i="3"/>
  <c r="N61" i="3"/>
  <c r="D70" i="4"/>
  <c r="L56" i="3"/>
  <c r="M56" i="3"/>
  <c r="N56" i="3"/>
  <c r="D65" i="4"/>
  <c r="L33" i="3"/>
  <c r="M33" i="3"/>
  <c r="N33" i="3"/>
  <c r="D42" i="4"/>
  <c r="L66" i="3"/>
  <c r="M66" i="3"/>
  <c r="N66" i="3"/>
  <c r="D83" i="4"/>
  <c r="L35" i="3"/>
  <c r="M35" i="3"/>
  <c r="D44" i="4"/>
  <c r="L36" i="3"/>
  <c r="M36" i="3"/>
  <c r="N36" i="3"/>
  <c r="D45" i="4"/>
  <c r="L54" i="3"/>
  <c r="M54" i="3"/>
  <c r="N54" i="3"/>
  <c r="D63" i="4"/>
  <c r="L57" i="3"/>
  <c r="M57" i="3"/>
  <c r="N57" i="3"/>
  <c r="D66" i="4"/>
  <c r="L27" i="3"/>
  <c r="M27" i="3"/>
  <c r="D36" i="4"/>
  <c r="P59" i="3"/>
  <c r="E68" i="4"/>
  <c r="P22" i="3"/>
  <c r="Q22" i="3"/>
  <c r="E31" i="4"/>
  <c r="P58" i="3"/>
  <c r="Q58" i="3"/>
  <c r="R58" i="3"/>
  <c r="F67" i="4"/>
  <c r="E67" i="4"/>
  <c r="L55" i="3"/>
  <c r="M55" i="3"/>
  <c r="N55" i="3"/>
  <c r="D64" i="4"/>
  <c r="L32" i="3"/>
  <c r="M32" i="3"/>
  <c r="N32" i="3"/>
  <c r="D41" i="4"/>
  <c r="P65" i="3"/>
  <c r="E82" i="4"/>
  <c r="P10" i="3"/>
  <c r="Q10" i="3"/>
  <c r="L53" i="3"/>
  <c r="J52" i="3"/>
  <c r="L52" i="3"/>
  <c r="L21" i="3"/>
  <c r="J48" i="3"/>
  <c r="L48" i="3"/>
  <c r="L49" i="3"/>
  <c r="L64" i="3"/>
  <c r="J63" i="3"/>
  <c r="J40" i="3"/>
  <c r="L40" i="3"/>
  <c r="L41" i="3"/>
  <c r="I46" i="3"/>
  <c r="J46" i="3"/>
  <c r="D55" i="4"/>
  <c r="D54" i="4"/>
  <c r="F62" i="3"/>
  <c r="H62" i="3"/>
  <c r="I62" i="3"/>
  <c r="H63" i="3"/>
  <c r="I63" i="3"/>
  <c r="I25" i="3"/>
  <c r="J25" i="3"/>
  <c r="D80" i="4"/>
  <c r="D79" i="4"/>
  <c r="J39" i="7"/>
  <c r="K39" i="7"/>
  <c r="E38" i="4"/>
  <c r="J20" i="3"/>
  <c r="L20" i="3"/>
  <c r="M20" i="3"/>
  <c r="D49" i="4"/>
  <c r="P60" i="3"/>
  <c r="Q60" i="3"/>
  <c r="R60" i="3"/>
  <c r="F69" i="4"/>
  <c r="P38" i="3"/>
  <c r="Q38" i="3"/>
  <c r="R38" i="3"/>
  <c r="F47" i="4"/>
  <c r="D29" i="4"/>
  <c r="D40" i="4"/>
  <c r="J30" i="3"/>
  <c r="L30" i="3"/>
  <c r="M30" i="3"/>
  <c r="D34" i="4"/>
  <c r="D33" i="4"/>
  <c r="J24" i="3"/>
  <c r="L23" i="3"/>
  <c r="M23" i="3"/>
  <c r="E53" i="4"/>
  <c r="L34" i="3"/>
  <c r="M34" i="3"/>
  <c r="N34" i="3"/>
  <c r="E43" i="4"/>
  <c r="L31" i="3"/>
  <c r="M31" i="3"/>
  <c r="N31" i="3"/>
  <c r="E56" i="4"/>
  <c r="N50" i="3"/>
  <c r="E59" i="4"/>
  <c r="P51" i="3"/>
  <c r="Q51" i="3"/>
  <c r="E46" i="4"/>
  <c r="D61" i="4"/>
  <c r="N27" i="3"/>
  <c r="E36" i="4"/>
  <c r="L17" i="3"/>
  <c r="M17" i="3"/>
  <c r="N17" i="3"/>
  <c r="E26" i="4"/>
  <c r="D48" i="4"/>
  <c r="L39" i="3"/>
  <c r="N35" i="3"/>
  <c r="P35" i="3"/>
  <c r="Q35" i="3"/>
  <c r="R35" i="3"/>
  <c r="F44" i="4"/>
  <c r="L26" i="3"/>
  <c r="M26" i="3"/>
  <c r="N26" i="3"/>
  <c r="P26" i="3"/>
  <c r="Q26" i="3"/>
  <c r="R26" i="3"/>
  <c r="F35" i="4"/>
  <c r="R22" i="3"/>
  <c r="F31" i="4"/>
  <c r="N43" i="3"/>
  <c r="E52" i="4"/>
  <c r="P66" i="3"/>
  <c r="Q66" i="3"/>
  <c r="R66" i="3"/>
  <c r="F83" i="4"/>
  <c r="E83" i="4"/>
  <c r="P54" i="3"/>
  <c r="Q54" i="3"/>
  <c r="R54" i="3"/>
  <c r="F63" i="4"/>
  <c r="E63" i="4"/>
  <c r="P32" i="3"/>
  <c r="Q32" i="3"/>
  <c r="R32" i="3"/>
  <c r="F41" i="4"/>
  <c r="E41" i="4"/>
  <c r="P36" i="3"/>
  <c r="Q36" i="3"/>
  <c r="R36" i="3"/>
  <c r="F45" i="4"/>
  <c r="E45" i="4"/>
  <c r="P33" i="3"/>
  <c r="Q33" i="3"/>
  <c r="R33" i="3"/>
  <c r="F42" i="4"/>
  <c r="E42" i="4"/>
  <c r="P28" i="3"/>
  <c r="Q28" i="3"/>
  <c r="R28" i="3"/>
  <c r="F37" i="4"/>
  <c r="E37" i="4"/>
  <c r="P42" i="3"/>
  <c r="Q42" i="3"/>
  <c r="R42" i="3"/>
  <c r="F51" i="4"/>
  <c r="E51" i="4"/>
  <c r="Q59" i="3"/>
  <c r="R59" i="3"/>
  <c r="F68" i="4"/>
  <c r="Q65" i="3"/>
  <c r="R65" i="3"/>
  <c r="F82" i="4"/>
  <c r="P57" i="3"/>
  <c r="Q57" i="3"/>
  <c r="R57" i="3"/>
  <c r="F66" i="4"/>
  <c r="E66" i="4"/>
  <c r="E35" i="4"/>
  <c r="P61" i="3"/>
  <c r="Q61" i="3"/>
  <c r="R61" i="3"/>
  <c r="F70" i="4"/>
  <c r="E70" i="4"/>
  <c r="P56" i="3"/>
  <c r="Q56" i="3"/>
  <c r="R56" i="3"/>
  <c r="F65" i="4"/>
  <c r="E65" i="4"/>
  <c r="P55" i="3"/>
  <c r="Q55" i="3"/>
  <c r="R55" i="3"/>
  <c r="F64" i="4"/>
  <c r="E64" i="4"/>
  <c r="E28" i="4"/>
  <c r="R10" i="3"/>
  <c r="F19" i="4"/>
  <c r="J45" i="3"/>
  <c r="L45" i="3"/>
  <c r="L46" i="3"/>
  <c r="L25" i="3"/>
  <c r="L24" i="3"/>
  <c r="M40" i="3"/>
  <c r="M41" i="3"/>
  <c r="N41" i="3"/>
  <c r="M48" i="3"/>
  <c r="M21" i="3"/>
  <c r="N21" i="3"/>
  <c r="M49" i="3"/>
  <c r="N49" i="3"/>
  <c r="M64" i="3"/>
  <c r="N64" i="3"/>
  <c r="M53" i="3"/>
  <c r="N53" i="3"/>
  <c r="J62" i="3"/>
  <c r="L62" i="3"/>
  <c r="L63" i="3"/>
  <c r="M52" i="3"/>
  <c r="F9" i="4"/>
  <c r="E8" i="4"/>
  <c r="E12" i="4"/>
  <c r="N40" i="3"/>
  <c r="P40" i="3"/>
  <c r="Q40" i="3"/>
  <c r="R51" i="3"/>
  <c r="F60" i="4"/>
  <c r="P34" i="3"/>
  <c r="Q34" i="3"/>
  <c r="R34" i="3"/>
  <c r="F43" i="4"/>
  <c r="D39" i="4"/>
  <c r="N23" i="3"/>
  <c r="E32" i="4"/>
  <c r="E44" i="4"/>
  <c r="P50" i="3"/>
  <c r="Q50" i="3"/>
  <c r="R50" i="3"/>
  <c r="F59" i="4"/>
  <c r="P17" i="3"/>
  <c r="Q17" i="3"/>
  <c r="R17" i="3"/>
  <c r="F26" i="4"/>
  <c r="P27" i="3"/>
  <c r="Q27" i="3"/>
  <c r="R27" i="3"/>
  <c r="F36" i="4"/>
  <c r="P43" i="3"/>
  <c r="Q43" i="3"/>
  <c r="R43" i="3"/>
  <c r="F52" i="4"/>
  <c r="M39" i="3"/>
  <c r="N39" i="3"/>
  <c r="N30" i="3"/>
  <c r="P30" i="3"/>
  <c r="Q30" i="3"/>
  <c r="P64" i="3"/>
  <c r="Q64" i="3"/>
  <c r="R64" i="3"/>
  <c r="E81" i="4"/>
  <c r="E80" i="4"/>
  <c r="E79" i="4"/>
  <c r="N63" i="3"/>
  <c r="N62" i="3"/>
  <c r="P62" i="3"/>
  <c r="P53" i="3"/>
  <c r="Q53" i="3"/>
  <c r="R53" i="3"/>
  <c r="E62" i="4"/>
  <c r="E61" i="4"/>
  <c r="N52" i="3"/>
  <c r="P52" i="3"/>
  <c r="Q52" i="3"/>
  <c r="P31" i="3"/>
  <c r="Q31" i="3"/>
  <c r="R31" i="3"/>
  <c r="E40" i="4"/>
  <c r="P21" i="3"/>
  <c r="Q21" i="3"/>
  <c r="R21" i="3"/>
  <c r="E30" i="4"/>
  <c r="P49" i="3"/>
  <c r="Q49" i="3"/>
  <c r="R49" i="3"/>
  <c r="E58" i="4"/>
  <c r="E57" i="4"/>
  <c r="N48" i="3"/>
  <c r="P48" i="3"/>
  <c r="Q48" i="3"/>
  <c r="P41" i="3"/>
  <c r="Q41" i="3"/>
  <c r="R41" i="3"/>
  <c r="E50" i="4"/>
  <c r="E49" i="4"/>
  <c r="Q19" i="3"/>
  <c r="F28" i="4"/>
  <c r="M63" i="3"/>
  <c r="M24" i="3"/>
  <c r="M45" i="3"/>
  <c r="M46" i="3"/>
  <c r="N46" i="3"/>
  <c r="M62" i="3"/>
  <c r="M25" i="3"/>
  <c r="N25" i="3"/>
  <c r="N24" i="3"/>
  <c r="N20" i="3"/>
  <c r="P20" i="3"/>
  <c r="Q20" i="3"/>
  <c r="P23" i="3"/>
  <c r="Q23" i="3"/>
  <c r="R23" i="3"/>
  <c r="F32" i="4"/>
  <c r="E29" i="4"/>
  <c r="E48" i="4"/>
  <c r="E39" i="4"/>
  <c r="P39" i="3"/>
  <c r="Q39" i="3"/>
  <c r="R39" i="3"/>
  <c r="F48" i="4"/>
  <c r="F58" i="4"/>
  <c r="F57" i="4"/>
  <c r="R48" i="3"/>
  <c r="F40" i="4"/>
  <c r="F50" i="4"/>
  <c r="F49" i="4"/>
  <c r="R40" i="3"/>
  <c r="F81" i="4"/>
  <c r="F80" i="4"/>
  <c r="F79" i="4"/>
  <c r="R63" i="3"/>
  <c r="R62" i="3"/>
  <c r="R52" i="3"/>
  <c r="F62" i="4"/>
  <c r="F61" i="4"/>
  <c r="F30" i="4"/>
  <c r="P46" i="3"/>
  <c r="Q46" i="3"/>
  <c r="R46" i="3"/>
  <c r="N45" i="3"/>
  <c r="P45" i="3"/>
  <c r="Q45" i="3"/>
  <c r="E55" i="4"/>
  <c r="E54" i="4"/>
  <c r="P63" i="3"/>
  <c r="Q63" i="3"/>
  <c r="P25" i="3"/>
  <c r="Q25" i="3"/>
  <c r="R25" i="3"/>
  <c r="E34" i="4"/>
  <c r="E33" i="4"/>
  <c r="P24" i="3"/>
  <c r="Q24" i="3"/>
  <c r="F8" i="4"/>
  <c r="F12" i="4"/>
  <c r="Q62" i="3"/>
  <c r="F39" i="4"/>
  <c r="R30" i="3"/>
  <c r="R20" i="3"/>
  <c r="F29" i="4"/>
  <c r="R45" i="3"/>
  <c r="F55" i="4"/>
  <c r="F54" i="4"/>
  <c r="R24" i="3"/>
  <c r="F34" i="4"/>
  <c r="F33" i="4"/>
  <c r="B63" i="3"/>
  <c r="B52" i="3"/>
  <c r="B48" i="3"/>
  <c r="B45" i="3"/>
  <c r="B40" i="3"/>
  <c r="B30" i="3"/>
  <c r="B24" i="3"/>
  <c r="B20" i="3"/>
  <c r="D14" i="7"/>
  <c r="D48" i="3"/>
  <c r="B57" i="4"/>
  <c r="D20" i="7"/>
  <c r="D24" i="3"/>
  <c r="D15" i="7"/>
  <c r="D40" i="3"/>
  <c r="B49" i="4"/>
  <c r="D18" i="7"/>
  <c r="D52" i="3"/>
  <c r="D21" i="7"/>
  <c r="D30" i="3"/>
  <c r="B39" i="4"/>
  <c r="D17" i="7"/>
  <c r="D45" i="3"/>
  <c r="D19" i="7"/>
  <c r="B54" i="4"/>
  <c r="D63" i="3"/>
  <c r="B62" i="3"/>
  <c r="D22" i="7"/>
  <c r="D20" i="3"/>
  <c r="D62" i="3"/>
  <c r="G61" i="1"/>
  <c r="D18" i="3"/>
  <c r="E61" i="1"/>
  <c r="D67" i="1"/>
  <c r="D61" i="1"/>
  <c r="D66" i="1"/>
  <c r="D77" i="1"/>
  <c r="F60" i="1"/>
  <c r="F59" i="1"/>
  <c r="F58" i="1"/>
  <c r="F57" i="1"/>
  <c r="F56" i="1"/>
  <c r="F55" i="1"/>
  <c r="F54" i="1"/>
  <c r="F53" i="1"/>
  <c r="E22" i="1"/>
  <c r="D28" i="1"/>
  <c r="G22" i="1"/>
  <c r="D11" i="3"/>
  <c r="D22" i="1"/>
  <c r="D27" i="1"/>
  <c r="F15" i="1"/>
  <c r="F16" i="1"/>
  <c r="F17" i="1"/>
  <c r="F18" i="1"/>
  <c r="F19" i="1"/>
  <c r="F20" i="1"/>
  <c r="F21" i="1"/>
  <c r="F14" i="1"/>
  <c r="B80" i="4"/>
  <c r="B79" i="4"/>
  <c r="E52" i="3"/>
  <c r="E48" i="3"/>
  <c r="E45" i="3"/>
  <c r="E40" i="3"/>
  <c r="E30" i="3"/>
  <c r="E24" i="3"/>
  <c r="E20" i="3"/>
  <c r="F22" i="1"/>
  <c r="D43" i="1"/>
  <c r="D37" i="1"/>
  <c r="D44" i="1"/>
  <c r="D38" i="1"/>
  <c r="D39" i="1"/>
  <c r="D34" i="1"/>
  <c r="D42" i="1"/>
  <c r="F29" i="1"/>
  <c r="D76" i="1"/>
  <c r="D73" i="1"/>
  <c r="D83" i="1"/>
  <c r="D82" i="1"/>
  <c r="F61" i="1"/>
  <c r="D81" i="1"/>
  <c r="F68" i="1"/>
  <c r="D78" i="1"/>
  <c r="E18" i="3"/>
  <c r="F18" i="3"/>
  <c r="E62" i="3"/>
  <c r="E63" i="3"/>
  <c r="B14" i="3"/>
  <c r="D70" i="1"/>
  <c r="D71" i="1"/>
  <c r="D72" i="1"/>
  <c r="D31" i="1"/>
  <c r="D32" i="1"/>
  <c r="D33" i="1"/>
  <c r="E79" i="1"/>
  <c r="E45" i="1"/>
  <c r="B7" i="3"/>
  <c r="E84" i="1"/>
  <c r="E40" i="1"/>
  <c r="D7" i="3"/>
  <c r="B16" i="4"/>
  <c r="D14" i="3"/>
  <c r="B23" i="4"/>
  <c r="E35" i="1"/>
  <c r="B8" i="3"/>
  <c r="E74" i="1"/>
  <c r="B15" i="3"/>
  <c r="H18" i="3"/>
  <c r="I18" i="3"/>
  <c r="J18" i="3"/>
  <c r="C27" i="4"/>
  <c r="E11" i="3"/>
  <c r="F11" i="3"/>
  <c r="C20" i="4"/>
  <c r="B9" i="3"/>
  <c r="B16" i="3"/>
  <c r="D9" i="3"/>
  <c r="B18" i="4"/>
  <c r="D8" i="3"/>
  <c r="B17" i="4"/>
  <c r="B15" i="4"/>
  <c r="B6" i="3"/>
  <c r="D12" i="7"/>
  <c r="D16" i="3"/>
  <c r="B25" i="4"/>
  <c r="B24" i="4"/>
  <c r="B22" i="4"/>
  <c r="D15" i="3"/>
  <c r="E15" i="3"/>
  <c r="F15" i="3"/>
  <c r="F47" i="1"/>
  <c r="G25" i="1"/>
  <c r="B13" i="3"/>
  <c r="F86" i="1"/>
  <c r="G64" i="1"/>
  <c r="H11" i="3"/>
  <c r="I11" i="3"/>
  <c r="L18" i="3"/>
  <c r="M18" i="3"/>
  <c r="D27" i="4"/>
  <c r="E7" i="3"/>
  <c r="F7" i="3"/>
  <c r="D6" i="3"/>
  <c r="D13" i="3"/>
  <c r="D13" i="7"/>
  <c r="B5" i="3"/>
  <c r="D5" i="3"/>
  <c r="E5" i="3"/>
  <c r="F5" i="3"/>
  <c r="H5" i="3"/>
  <c r="I5" i="3"/>
  <c r="J5" i="3"/>
  <c r="L5" i="3"/>
  <c r="M5" i="3"/>
  <c r="N5" i="3"/>
  <c r="P5" i="3"/>
  <c r="Q5" i="3"/>
  <c r="R5" i="3"/>
  <c r="C16" i="4"/>
  <c r="E8" i="3"/>
  <c r="F8" i="3"/>
  <c r="C17" i="4"/>
  <c r="E9" i="3"/>
  <c r="F9" i="3"/>
  <c r="C18" i="4"/>
  <c r="H15" i="3"/>
  <c r="I15" i="3"/>
  <c r="C24" i="4"/>
  <c r="N18" i="3"/>
  <c r="J11" i="3"/>
  <c r="D20" i="4"/>
  <c r="H7" i="3"/>
  <c r="E14" i="3"/>
  <c r="F14" i="3"/>
  <c r="C23" i="4"/>
  <c r="C15" i="4"/>
  <c r="F6" i="3"/>
  <c r="H6" i="3"/>
  <c r="I6" i="3"/>
  <c r="B14" i="4"/>
  <c r="H9" i="3"/>
  <c r="I9" i="3"/>
  <c r="J9" i="3"/>
  <c r="D18" i="4"/>
  <c r="E13" i="3"/>
  <c r="E6" i="3"/>
  <c r="P18" i="3"/>
  <c r="E27" i="4"/>
  <c r="J15" i="3"/>
  <c r="L11" i="3"/>
  <c r="M11" i="3"/>
  <c r="N11" i="3"/>
  <c r="E20" i="4"/>
  <c r="H8" i="3"/>
  <c r="H14" i="3"/>
  <c r="E16" i="3"/>
  <c r="F16" i="3"/>
  <c r="I7" i="3"/>
  <c r="J7" i="3"/>
  <c r="B72" i="4"/>
  <c r="B85" i="4"/>
  <c r="B88" i="4"/>
  <c r="D16" i="4"/>
  <c r="H16" i="3"/>
  <c r="I16" i="3"/>
  <c r="C25" i="4"/>
  <c r="C22" i="4"/>
  <c r="C14" i="4"/>
  <c r="C72" i="4"/>
  <c r="C85" i="4"/>
  <c r="C88" i="4"/>
  <c r="F13" i="3"/>
  <c r="H13" i="3"/>
  <c r="I13" i="3"/>
  <c r="L9" i="3"/>
  <c r="M9" i="3"/>
  <c r="N9" i="3"/>
  <c r="E18" i="4"/>
  <c r="L15" i="3"/>
  <c r="D24" i="4"/>
  <c r="D23" i="7"/>
  <c r="P11" i="3"/>
  <c r="Q11" i="3"/>
  <c r="R11" i="3"/>
  <c r="F20" i="4"/>
  <c r="Q18" i="3"/>
  <c r="R18" i="3"/>
  <c r="F27" i="4"/>
  <c r="L7" i="3"/>
  <c r="I14" i="3"/>
  <c r="J14" i="3"/>
  <c r="I8" i="3"/>
  <c r="J8" i="3"/>
  <c r="J6" i="3"/>
  <c r="L6" i="3"/>
  <c r="M6" i="3"/>
  <c r="D17" i="4"/>
  <c r="D15" i="4"/>
  <c r="D23" i="4"/>
  <c r="L8" i="3"/>
  <c r="M8" i="3"/>
  <c r="N8" i="3"/>
  <c r="E17" i="4"/>
  <c r="M15" i="3"/>
  <c r="N15" i="3"/>
  <c r="J16" i="3"/>
  <c r="P9" i="3"/>
  <c r="Q9" i="3"/>
  <c r="R9" i="3"/>
  <c r="F18" i="4"/>
  <c r="L14" i="3"/>
  <c r="M7" i="3"/>
  <c r="N7" i="3"/>
  <c r="E16" i="4"/>
  <c r="E15" i="4"/>
  <c r="N6" i="3"/>
  <c r="P6" i="3"/>
  <c r="J13" i="3"/>
  <c r="L13" i="3"/>
  <c r="M13" i="3"/>
  <c r="P8" i="3"/>
  <c r="Q8" i="3"/>
  <c r="R8" i="3"/>
  <c r="F17" i="4"/>
  <c r="P15" i="3"/>
  <c r="Q15" i="3"/>
  <c r="R15" i="3"/>
  <c r="F24" i="4"/>
  <c r="E24" i="4"/>
  <c r="L16" i="3"/>
  <c r="M16" i="3"/>
  <c r="N16" i="3"/>
  <c r="D25" i="4"/>
  <c r="D22" i="4"/>
  <c r="D14" i="4"/>
  <c r="D72" i="4"/>
  <c r="D85" i="4"/>
  <c r="D88" i="4"/>
  <c r="P7" i="3"/>
  <c r="M14" i="3"/>
  <c r="N14" i="3"/>
  <c r="N13" i="3"/>
  <c r="P13" i="3"/>
  <c r="Q13" i="3"/>
  <c r="P16" i="3"/>
  <c r="Q16" i="3"/>
  <c r="R16" i="3"/>
  <c r="F25" i="4"/>
  <c r="E25" i="4"/>
  <c r="P14" i="3"/>
  <c r="Q14" i="3"/>
  <c r="R14" i="3"/>
  <c r="E23" i="4"/>
  <c r="Q7" i="3"/>
  <c r="R7" i="3"/>
  <c r="R6" i="3"/>
  <c r="Q6" i="3"/>
  <c r="C44" i="5"/>
  <c r="D44" i="5"/>
  <c r="E44" i="5"/>
  <c r="F44" i="5"/>
  <c r="B44" i="5"/>
  <c r="F16" i="4"/>
  <c r="F15" i="4"/>
  <c r="R13" i="3"/>
  <c r="F23" i="4"/>
  <c r="F22" i="4"/>
  <c r="E22" i="4"/>
  <c r="E14" i="4"/>
  <c r="E72" i="4"/>
  <c r="E85" i="4"/>
  <c r="E88" i="4"/>
  <c r="F14" i="4"/>
  <c r="F72" i="4"/>
  <c r="F85" i="4"/>
  <c r="F88" i="4"/>
</calcChain>
</file>

<file path=xl/comments1.xml><?xml version="1.0" encoding="utf-8"?>
<comments xmlns="http://schemas.openxmlformats.org/spreadsheetml/2006/main">
  <authors>
    <author>CQUIROZV</author>
  </authors>
  <commentList>
    <comment ref="A114" authorId="0">
      <text>
        <r>
          <rPr>
            <b/>
            <sz val="9"/>
            <color indexed="81"/>
            <rFont val="Tahoma"/>
            <charset val="1"/>
          </rPr>
          <t>CQUIROZV:</t>
        </r>
        <r>
          <rPr>
            <sz val="9"/>
            <color indexed="81"/>
            <rFont val="Tahoma"/>
            <charset val="1"/>
          </rPr>
          <t xml:space="preserve">
Se calcula teniendo en cuenta las horas requeridas en cada grupo por el numero de grupos ofrecidos por semestre</t>
        </r>
      </text>
    </comment>
  </commentList>
</comments>
</file>

<file path=xl/comments2.xml><?xml version="1.0" encoding="utf-8"?>
<comments xmlns="http://schemas.openxmlformats.org/spreadsheetml/2006/main">
  <authors>
    <author>CQUIROZV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Se debe proyectar con base en un criterio de permanencia en el programa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Corresponde a la parte proporcional del costo por concepto con relación al costo total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Se debe calcular partiendo del costo anual dividido entre los meses de operación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Se divide el costo anual entre el total de estudiantes matriculados por año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Se debe calcular la proyección anual con base en el IPC 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Se divide el costo anual por estudiante entre 2 semestres</t>
        </r>
      </text>
    </comment>
  </commentList>
</comments>
</file>

<file path=xl/comments3.xml><?xml version="1.0" encoding="utf-8"?>
<comments xmlns="http://schemas.openxmlformats.org/spreadsheetml/2006/main">
  <authors>
    <author>CQUIROZV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Corresponde al costo anual de los activos fijos que se deben reflejar en el balance general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Se calcula dividiendo el costo total entre la vida util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Se calcula dividiendo el valor de la depreciación entre el numero de estudiantes matriculados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Numero de periodos anual que durará la vigencia del programa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Corresponde al costo anual de otros activos que se deben reflejar en el balance general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Se promedia con base en el porcentaje de la vida util actual del activo, entre el numero de periodos de la proyección </t>
        </r>
      </text>
    </comment>
    <comment ref="I28" authorId="0">
      <text>
        <r>
          <rPr>
            <b/>
            <sz val="9"/>
            <color indexed="81"/>
            <rFont val="Tahoma"/>
            <family val="2"/>
          </rPr>
          <t>CQUIROZV:</t>
        </r>
        <r>
          <rPr>
            <sz val="9"/>
            <color indexed="81"/>
            <rFont val="Tahoma"/>
            <family val="2"/>
          </rPr>
          <t xml:space="preserve">
Se calcula dividiendo el valor de la amortización entre el numero de estudiantes matriculados</t>
        </r>
      </text>
    </comment>
  </commentList>
</comments>
</file>

<file path=xl/sharedStrings.xml><?xml version="1.0" encoding="utf-8"?>
<sst xmlns="http://schemas.openxmlformats.org/spreadsheetml/2006/main" count="457" uniqueCount="286">
  <si>
    <t xml:space="preserve">FORMATO PROYECCIÓN FINANCIERA PARA LOS PROGRAMAS DE EDUCACIÓN PARA EL TRABAJO Y EL DESARROLLO HUMANO </t>
  </si>
  <si>
    <t>NOMBRE DEL ESTABLECIMIENTO____________________________________________________________</t>
  </si>
  <si>
    <t>DENOMINACIÓN  DEL PROGRAMA ____________________________________________________________</t>
  </si>
  <si>
    <t>PERSONAL ADMINISTRATIVO Y GENERAL CON CONTRATO LABORAL VINCULADO AL PROGRAMA</t>
  </si>
  <si>
    <t>CANTIDAD</t>
  </si>
  <si>
    <t>CARGO</t>
  </si>
  <si>
    <t>SALARIO</t>
  </si>
  <si>
    <t>AUX DE TTE</t>
  </si>
  <si>
    <t>TOTAL</t>
  </si>
  <si>
    <t>DOTACIÓN MENSUAL</t>
  </si>
  <si>
    <t>DOTACIÓN CADA 4 MESES</t>
  </si>
  <si>
    <t>TOTALES</t>
  </si>
  <si>
    <t>VALOR COSTO NOMINA MENSUAL</t>
  </si>
  <si>
    <t>SALARIOS</t>
  </si>
  <si>
    <t>AUXILIO DE TRANSPORTE</t>
  </si>
  <si>
    <t>SUB TOTAL NOMINA</t>
  </si>
  <si>
    <t>CESANTIAS</t>
  </si>
  <si>
    <t>INTERESES A LAS CESANTIAS</t>
  </si>
  <si>
    <t>PRIMA DE SERVICIOS</t>
  </si>
  <si>
    <t>VACACIONES</t>
  </si>
  <si>
    <t>PRESTACIONES SOCIALES</t>
  </si>
  <si>
    <t>EPS</t>
  </si>
  <si>
    <t>PENSION</t>
  </si>
  <si>
    <t>ARP</t>
  </si>
  <si>
    <t>SEGURIDAD SOCIAL</t>
  </si>
  <si>
    <t>CAJA DE COMPENSACION</t>
  </si>
  <si>
    <t>SENA</t>
  </si>
  <si>
    <t>ICBF</t>
  </si>
  <si>
    <t>APORTES PARAFISCALES</t>
  </si>
  <si>
    <t>TOTAL CARGA PRESTACIONAL</t>
  </si>
  <si>
    <t>PERSONAL DOCENTE CON CONTRATO LABORAL VINCULADO AL PROGRAMA</t>
  </si>
  <si>
    <t xml:space="preserve">PERSONAL ADM Y GENERAL POR PRESTACIÓN DE SERVICIOS </t>
  </si>
  <si>
    <t>PROYECCIÓN DE COSTOS ANUAL</t>
  </si>
  <si>
    <t>PORCENTAJE DE INFLACIÓN</t>
  </si>
  <si>
    <t xml:space="preserve">COSTO MENSUAL </t>
  </si>
  <si>
    <t>COSTO ANUAL 2016</t>
  </si>
  <si>
    <t>COSTO ANUAL 2017</t>
  </si>
  <si>
    <t>COSTO ANUAL 2018</t>
  </si>
  <si>
    <t>COSTO ANUAL 2019</t>
  </si>
  <si>
    <t>COSTO ANUAL 2020</t>
  </si>
  <si>
    <t>DESCRIPCIÓN  DE PERFIL -  HONORARIOS POR HORAS DOCENTE</t>
  </si>
  <si>
    <t>PERFIL - DOCENTE</t>
  </si>
  <si>
    <t>VALOR HORA</t>
  </si>
  <si>
    <t>PROMEDIO VALOR HORA</t>
  </si>
  <si>
    <t>HONORARIOS POR HORAS DOCENTE</t>
  </si>
  <si>
    <t>PROYECCIÓN DE COSTOS POR HONORARIOS (DOCENTES)</t>
  </si>
  <si>
    <t>AÑOS</t>
  </si>
  <si>
    <t>2016</t>
  </si>
  <si>
    <t>2017</t>
  </si>
  <si>
    <t>2018</t>
  </si>
  <si>
    <t>2019</t>
  </si>
  <si>
    <t>2020</t>
  </si>
  <si>
    <t>CONCEPTO / SEMESTRE</t>
  </si>
  <si>
    <t>1°</t>
  </si>
  <si>
    <t>2°</t>
  </si>
  <si>
    <t>GRUPOS OFRECIDOS POR SEMESTRE</t>
  </si>
  <si>
    <t>NUMERO HORAS MENSUAL</t>
  </si>
  <si>
    <t>MESES LABORADOS</t>
  </si>
  <si>
    <t>NUMERO HORAS POR SEMESTRE</t>
  </si>
  <si>
    <t>% DE INFLACIÓN</t>
  </si>
  <si>
    <t>PROMEDIO VALOR HORA DOCENTE</t>
  </si>
  <si>
    <t>PRESPUESTO HONORARIOS POR SEMESTRE</t>
  </si>
  <si>
    <t>Revisó y Actualizó</t>
  </si>
  <si>
    <t>CARLOS JAVIER QUIRÓZ VILLA</t>
  </si>
  <si>
    <t>Profesional Universitario</t>
  </si>
  <si>
    <t xml:space="preserve">Dirección Jurídica - Proceso Acreditación, Legalización y Reconocimiento
</t>
  </si>
  <si>
    <t xml:space="preserve">Agosto 26 de 2015 </t>
  </si>
  <si>
    <t xml:space="preserve">PROYECCIÓN DE GASTOS </t>
  </si>
  <si>
    <t>PRIMER AÑO - 2016</t>
  </si>
  <si>
    <t>VALOR HISTÓRICO AÑO ANTERIOR</t>
  </si>
  <si>
    <t>SEGUNDO AÑO - 2017</t>
  </si>
  <si>
    <t>TERCER AÑO - 2018</t>
  </si>
  <si>
    <t>CUARTO AÑO - 2019</t>
  </si>
  <si>
    <t>QUINTO AÑO - 2020</t>
  </si>
  <si>
    <t>IPC %</t>
  </si>
  <si>
    <t>INCREMENTO</t>
  </si>
  <si>
    <t>GASTOS OPERACIONALES</t>
  </si>
  <si>
    <t>Gastos de Personal Ad/vo y Servicios Grales</t>
  </si>
  <si>
    <t>Salarios Básicos</t>
  </si>
  <si>
    <t>Prestaciones</t>
  </si>
  <si>
    <t>Aportes de Nómina</t>
  </si>
  <si>
    <t>Capacitación</t>
  </si>
  <si>
    <t>Dotación</t>
  </si>
  <si>
    <t>Honorarios</t>
  </si>
  <si>
    <t>Gastos de Personal Docente</t>
  </si>
  <si>
    <t>Impuestos</t>
  </si>
  <si>
    <t>Industria y Comercio</t>
  </si>
  <si>
    <t>A la Propiedad Raiz</t>
  </si>
  <si>
    <t>De Vehículos</t>
  </si>
  <si>
    <t xml:space="preserve">Arrendamiento </t>
  </si>
  <si>
    <t>Terrenos, Edificios e Instalaciones</t>
  </si>
  <si>
    <t>Equipo y Mobiliario</t>
  </si>
  <si>
    <t>Material No Fungible</t>
  </si>
  <si>
    <t>Vehículos</t>
  </si>
  <si>
    <t>Seguros</t>
  </si>
  <si>
    <t>Servicios</t>
  </si>
  <si>
    <t>Aseo y Vigilancia</t>
  </si>
  <si>
    <t>Temporales</t>
  </si>
  <si>
    <t>Acueducto y Alcantarillado</t>
  </si>
  <si>
    <t>Energía Eléctrica</t>
  </si>
  <si>
    <t>Teléfono</t>
  </si>
  <si>
    <t>Internet</t>
  </si>
  <si>
    <t>Correo</t>
  </si>
  <si>
    <t>Transporte</t>
  </si>
  <si>
    <t>Gas</t>
  </si>
  <si>
    <t>Mantenimiento y Reparaciones</t>
  </si>
  <si>
    <t>Adecuación e Instalalciones</t>
  </si>
  <si>
    <t>Instalaciones Electricas</t>
  </si>
  <si>
    <t>Reparaciones Locativas</t>
  </si>
  <si>
    <t>Depreciaciones</t>
  </si>
  <si>
    <t>Diversos</t>
  </si>
  <si>
    <t>Comisiones</t>
  </si>
  <si>
    <t>Libros, Suscripciones, Periódicos y Revistas</t>
  </si>
  <si>
    <t>Gastos de Representación y Relaciones Publicas</t>
  </si>
  <si>
    <t>Elementos de Aseo y Cafeteria</t>
  </si>
  <si>
    <t>Útiles, papelería y Fotocopias</t>
  </si>
  <si>
    <t>Combustibles</t>
  </si>
  <si>
    <t>Buses y Taxis</t>
  </si>
  <si>
    <t>Restaurante</t>
  </si>
  <si>
    <t>GASTOS NO OPERACIONALES</t>
  </si>
  <si>
    <t>Financieros</t>
  </si>
  <si>
    <t>Gastos Bancarios</t>
  </si>
  <si>
    <t xml:space="preserve">Comisiones </t>
  </si>
  <si>
    <t>Intereses</t>
  </si>
  <si>
    <t>POBLACIÓN ESTUDIANTIL</t>
  </si>
  <si>
    <t>PERÍODOS ACADÉMICOS DE OPERACIÓN DEL PROGRAMA</t>
  </si>
  <si>
    <t>SEMESTRE</t>
  </si>
  <si>
    <t>2016-1</t>
  </si>
  <si>
    <t>2016-2</t>
  </si>
  <si>
    <t>2017-1</t>
  </si>
  <si>
    <t>2017-2</t>
  </si>
  <si>
    <t>2018-1</t>
  </si>
  <si>
    <t>2018-2</t>
  </si>
  <si>
    <t>2019-1</t>
  </si>
  <si>
    <t>2019-2</t>
  </si>
  <si>
    <t>2020-1</t>
  </si>
  <si>
    <t>2020-2</t>
  </si>
  <si>
    <t>Estudiantes nuevos</t>
  </si>
  <si>
    <t>Estudiantes antiguos</t>
  </si>
  <si>
    <t>-</t>
  </si>
  <si>
    <t>Numero de estudiantes matriculados</t>
  </si>
  <si>
    <t>DISTRIBUCION DEL COSTO PARA EL PRIMER AÑO</t>
  </si>
  <si>
    <t>PERIODOS ACÁDEMICOS DE OPERACIÓN DEL PROGRAMA</t>
  </si>
  <si>
    <t xml:space="preserve">PORCENTAJE DE INFLACIÓN </t>
  </si>
  <si>
    <t>CONCEPTO DE GASTOS</t>
  </si>
  <si>
    <t>% DE COSTO</t>
  </si>
  <si>
    <t>COSTO MENSUAL</t>
  </si>
  <si>
    <t>COSTO ANUAL</t>
  </si>
  <si>
    <t>COSTO POR ESTUDIANTE  2016</t>
  </si>
  <si>
    <t>COSTO POR ESTUDIANTE  2017</t>
  </si>
  <si>
    <t>COSTO POR ESTUDIANTE  2018</t>
  </si>
  <si>
    <t>COSTO POR ESTUDIANTE  2019</t>
  </si>
  <si>
    <t>COSTO POR ESTUDIANTE  2020</t>
  </si>
  <si>
    <t>COSTO UND POR SEMESTRE</t>
  </si>
  <si>
    <t>PRESUPUESTO % UTILIDAD</t>
  </si>
  <si>
    <t>PRECIO SEMESTRE</t>
  </si>
  <si>
    <t xml:space="preserve"> VALOR DEL SEMESTRE </t>
  </si>
  <si>
    <t xml:space="preserve">CONCEPTO </t>
  </si>
  <si>
    <t>Incremento   % Ipc</t>
  </si>
  <si>
    <t>Valor Del Incremento</t>
  </si>
  <si>
    <t>Valor Semestre Por Estudiante</t>
  </si>
  <si>
    <t>PROYECCIÓN DE INGRESOS</t>
  </si>
  <si>
    <t xml:space="preserve">Ingresos Por Matricula </t>
  </si>
  <si>
    <t>Devoluciones y Becas</t>
  </si>
  <si>
    <t>CONCEPTOS</t>
  </si>
  <si>
    <t>PRESUPUESTO DE ACTIVOS FIJOS</t>
  </si>
  <si>
    <t>VIDA UTIL</t>
  </si>
  <si>
    <t>DESCRIPCIÓN DEL ACTIVO</t>
  </si>
  <si>
    <t>Nº UNDS</t>
  </si>
  <si>
    <t>COSTO UNIT</t>
  </si>
  <si>
    <t>COSTO TOTAL</t>
  </si>
  <si>
    <t>PROV/ DEPR</t>
  </si>
  <si>
    <t>COSTO UND DEPREC</t>
  </si>
  <si>
    <t>Terrenos</t>
  </si>
  <si>
    <t>Edificaciones</t>
  </si>
  <si>
    <t xml:space="preserve">Maquinarias y equipos </t>
  </si>
  <si>
    <t>Computadores de mesa</t>
  </si>
  <si>
    <t>Computadores portatil</t>
  </si>
  <si>
    <t>Impresoras</t>
  </si>
  <si>
    <t>Scaner</t>
  </si>
  <si>
    <t>Televisores</t>
  </si>
  <si>
    <t>Telefonos PBX</t>
  </si>
  <si>
    <t>Telefonos Fax</t>
  </si>
  <si>
    <t>Descansapies</t>
  </si>
  <si>
    <t xml:space="preserve">Muebles para computadora </t>
  </si>
  <si>
    <t>Sillas para escritorio</t>
  </si>
  <si>
    <t>Utiles de escritorio</t>
  </si>
  <si>
    <t>Escritorios</t>
  </si>
  <si>
    <t>Aires acondicionados</t>
  </si>
  <si>
    <t>Equipos de transporte</t>
  </si>
  <si>
    <t>Archivos movil</t>
  </si>
  <si>
    <t>Adecuaciones instalaciones</t>
  </si>
  <si>
    <t>Otros</t>
  </si>
  <si>
    <t>INVERSIÓN EN ACTIVOS FIJOS</t>
  </si>
  <si>
    <t xml:space="preserve">PRESUPUESTO OTROS ACTIVOS </t>
  </si>
  <si>
    <t>Nº  PERIOD</t>
  </si>
  <si>
    <t>TASA AMORTIZ</t>
  </si>
  <si>
    <t>PROV/AMORT</t>
  </si>
  <si>
    <t xml:space="preserve">COSTO UND AMORT   </t>
  </si>
  <si>
    <t>Estudios preliminares</t>
  </si>
  <si>
    <t>Constitución legal</t>
  </si>
  <si>
    <t>Asesorías especializadas</t>
  </si>
  <si>
    <t>Sistemas de información</t>
  </si>
  <si>
    <t>Investigación y desarrollo</t>
  </si>
  <si>
    <t>Licencias</t>
  </si>
  <si>
    <t>Otros intangibles</t>
  </si>
  <si>
    <t>INVERSIÓN OTROS ACTIVOS</t>
  </si>
  <si>
    <t>ESTADO DE RESULTADOS PROYECTADO</t>
  </si>
  <si>
    <t>AÑOS __________________________________________</t>
  </si>
  <si>
    <t>DESCRIPCIÓN</t>
  </si>
  <si>
    <t>INGRESOS OPERACIONALES</t>
  </si>
  <si>
    <t>Actividades Relacionadas Con Educación</t>
  </si>
  <si>
    <t>INGRESOS POR OTROS COBROS</t>
  </si>
  <si>
    <t>TOTAL INGRESOS OPERACIONALES</t>
  </si>
  <si>
    <t>UTILIDAD OPERACIONAL</t>
  </si>
  <si>
    <t>INGRESOS NO OPERACIONALES</t>
  </si>
  <si>
    <t>Otros Servicios</t>
  </si>
  <si>
    <t>Recuperaciones</t>
  </si>
  <si>
    <t xml:space="preserve"> </t>
  </si>
  <si>
    <t>RESULTADO ANTES DE IMPUESTOS</t>
  </si>
  <si>
    <t>Provisión para Impuestos de Renta y Complementarios</t>
  </si>
  <si>
    <t>RESULTADO NETO</t>
  </si>
  <si>
    <t>BALANCE GENERAL PROYECTADO</t>
  </si>
  <si>
    <t>ACTIVO CORRIENTE</t>
  </si>
  <si>
    <t>DISPONIBLE</t>
  </si>
  <si>
    <t xml:space="preserve">Caja </t>
  </si>
  <si>
    <t>Bancos</t>
  </si>
  <si>
    <t>Cuentas de ahorro</t>
  </si>
  <si>
    <t>INVERSIONES</t>
  </si>
  <si>
    <t>Bonos moneda nacional</t>
  </si>
  <si>
    <t>Certificados de depósito a término</t>
  </si>
  <si>
    <t>Otras inversiones</t>
  </si>
  <si>
    <t xml:space="preserve">DEUDORES </t>
  </si>
  <si>
    <t>Clientes</t>
  </si>
  <si>
    <t>Anticipos</t>
  </si>
  <si>
    <t>Anticipos de impuestos y contribuciones</t>
  </si>
  <si>
    <t>Cuentas por cobrar a trabajadores</t>
  </si>
  <si>
    <t>Deudores Varios</t>
  </si>
  <si>
    <t>Provisiones</t>
  </si>
  <si>
    <t>ACTIVO FIJO</t>
  </si>
  <si>
    <t>Construcciones y edificaciones</t>
  </si>
  <si>
    <t>Maquinaria y equipo</t>
  </si>
  <si>
    <t>Equipo de oficina</t>
  </si>
  <si>
    <t>Equipo de computación y comunicación</t>
  </si>
  <si>
    <t>Flota y equipo de transporte</t>
  </si>
  <si>
    <t>Depreciación acumulada</t>
  </si>
  <si>
    <t xml:space="preserve">OTROS ACTIVOS </t>
  </si>
  <si>
    <t>INTANGIBLES</t>
  </si>
  <si>
    <t>De bienes recibidos en leasing</t>
  </si>
  <si>
    <t>Amortización acumulada</t>
  </si>
  <si>
    <t>DIFERIDOS</t>
  </si>
  <si>
    <t>Gastos pagados por anticipado</t>
  </si>
  <si>
    <t>Cargos diferidos</t>
  </si>
  <si>
    <t>TOTAL ACTIVO</t>
  </si>
  <si>
    <t>PASIVO CORRIENTE</t>
  </si>
  <si>
    <t>OBLIGACIONES FINANCIERAS</t>
  </si>
  <si>
    <t>Bancos nacionales</t>
  </si>
  <si>
    <t>Otras obligaciones</t>
  </si>
  <si>
    <t>CUENTAS POR PAGAR</t>
  </si>
  <si>
    <t>Costos y gastos por pagar</t>
  </si>
  <si>
    <t>Retención en la fuente</t>
  </si>
  <si>
    <t>Impuesto a las ventas retenidos</t>
  </si>
  <si>
    <t>Retenciones y aportes de nómina</t>
  </si>
  <si>
    <t>Acreedores varios</t>
  </si>
  <si>
    <t>OBLIGACIONES LABORALES</t>
  </si>
  <si>
    <t xml:space="preserve">Cesantias consolidadas </t>
  </si>
  <si>
    <t>Intereses a las cesantias</t>
  </si>
  <si>
    <t>Vacaciones consolidadas</t>
  </si>
  <si>
    <t>INGRESOS DIFERIDOS</t>
  </si>
  <si>
    <t>Ingresos recibidos por anticipado</t>
  </si>
  <si>
    <t>PASIVO LARGO PLAZO</t>
  </si>
  <si>
    <t>Obligaciones financieras a largo plazo</t>
  </si>
  <si>
    <t>Cuentas por pagar a largo plazo</t>
  </si>
  <si>
    <t>Impuestos gravamenes y tasas por pagar</t>
  </si>
  <si>
    <t>Otros pasivos a largo plazo</t>
  </si>
  <si>
    <t>TOTAL PASIVO</t>
  </si>
  <si>
    <t>PATRIMONIO</t>
  </si>
  <si>
    <t>Capital social</t>
  </si>
  <si>
    <t>Superavit de capital</t>
  </si>
  <si>
    <t>Revalorización del patrimonio</t>
  </si>
  <si>
    <t>Reservas</t>
  </si>
  <si>
    <t>Resultados del ejercicio</t>
  </si>
  <si>
    <t>Resultados de ejercicios anteriores</t>
  </si>
  <si>
    <t>Superavit por valorizaciones</t>
  </si>
  <si>
    <t>TOTAL PATRIMONIO</t>
  </si>
  <si>
    <t>TOTAL PASIVO +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</si>
</sst>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0;[Red]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.5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.5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</font>
    <font>
      <b/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CACC8"/>
        <bgColor indexed="64"/>
      </patternFill>
    </fill>
    <fill>
      <patternFill patternType="solid">
        <fgColor rgb="FFE8E2E4"/>
        <bgColor indexed="64"/>
      </patternFill>
    </fill>
    <fill>
      <patternFill patternType="solid">
        <fgColor rgb="FF99CBA1"/>
        <bgColor indexed="64"/>
      </patternFill>
    </fill>
    <fill>
      <patternFill patternType="solid">
        <fgColor rgb="FFCDE5D1"/>
        <bgColor indexed="64"/>
      </patternFill>
    </fill>
    <fill>
      <patternFill patternType="solid">
        <fgColor rgb="FFABBFFF"/>
        <bgColor indexed="64"/>
      </patternFill>
    </fill>
    <fill>
      <patternFill patternType="solid">
        <fgColor rgb="FFCDFBCE"/>
        <bgColor indexed="64"/>
      </patternFill>
    </fill>
    <fill>
      <patternFill patternType="solid">
        <fgColor rgb="FF75DFDD"/>
        <bgColor indexed="64"/>
      </patternFill>
    </fill>
    <fill>
      <patternFill patternType="solid">
        <fgColor rgb="FFE7E4D5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217">
    <xf numFmtId="0" fontId="0" fillId="0" borderId="0" xfId="0"/>
    <xf numFmtId="0" fontId="0" fillId="3" borderId="0" xfId="0" applyFill="1"/>
    <xf numFmtId="3" fontId="2" fillId="3" borderId="0" xfId="2" applyNumberFormat="1" applyFill="1" applyAlignment="1"/>
    <xf numFmtId="3" fontId="3" fillId="3" borderId="0" xfId="2" applyNumberFormat="1" applyFont="1" applyFill="1" applyAlignment="1"/>
    <xf numFmtId="3" fontId="3" fillId="2" borderId="2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/>
    </xf>
    <xf numFmtId="3" fontId="3" fillId="3" borderId="0" xfId="2" quotePrefix="1" applyNumberFormat="1" applyFont="1" applyFill="1" applyAlignment="1">
      <alignment horizontal="left"/>
    </xf>
    <xf numFmtId="3" fontId="2" fillId="3" borderId="0" xfId="2" applyNumberFormat="1" applyFill="1"/>
    <xf numFmtId="3" fontId="3" fillId="3" borderId="0" xfId="2" applyNumberFormat="1" applyFont="1" applyFill="1"/>
    <xf numFmtId="3" fontId="2" fillId="3" borderId="0" xfId="2" quotePrefix="1" applyNumberFormat="1" applyFill="1" applyAlignment="1">
      <alignment horizontal="left"/>
    </xf>
    <xf numFmtId="3" fontId="2" fillId="3" borderId="0" xfId="2" applyNumberFormat="1" applyFill="1" applyAlignment="1">
      <alignment horizontal="left"/>
    </xf>
    <xf numFmtId="3" fontId="2" fillId="3" borderId="5" xfId="2" applyNumberFormat="1" applyFill="1" applyBorder="1"/>
    <xf numFmtId="3" fontId="3" fillId="3" borderId="0" xfId="2" applyNumberFormat="1" applyFont="1" applyFill="1" applyAlignment="1">
      <alignment horizontal="left"/>
    </xf>
    <xf numFmtId="3" fontId="3" fillId="3" borderId="0" xfId="2" applyNumberFormat="1" applyFont="1" applyFill="1" applyBorder="1"/>
    <xf numFmtId="3" fontId="2" fillId="3" borderId="0" xfId="2" applyNumberFormat="1" applyFill="1" applyBorder="1"/>
    <xf numFmtId="0" fontId="0" fillId="3" borderId="0" xfId="0" applyFill="1" applyAlignment="1">
      <alignment vertical="center"/>
    </xf>
    <xf numFmtId="3" fontId="5" fillId="3" borderId="0" xfId="2" applyNumberFormat="1" applyFont="1" applyFill="1"/>
    <xf numFmtId="3" fontId="2" fillId="0" borderId="2" xfId="2" applyNumberFormat="1" applyFill="1" applyBorder="1"/>
    <xf numFmtId="0" fontId="2" fillId="0" borderId="8" xfId="0" applyFont="1" applyBorder="1"/>
    <xf numFmtId="0" fontId="3" fillId="0" borderId="0" xfId="0" applyFont="1" applyAlignme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1" fontId="7" fillId="0" borderId="2" xfId="0" applyNumberFormat="1" applyFont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2" fillId="0" borderId="2" xfId="2" applyFont="1" applyFill="1" applyBorder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2" xfId="2" applyFont="1" applyBorder="1" applyAlignment="1">
      <alignment vertical="center"/>
    </xf>
    <xf numFmtId="3" fontId="2" fillId="0" borderId="0" xfId="2" applyNumberFormat="1"/>
    <xf numFmtId="49" fontId="3" fillId="6" borderId="2" xfId="2" applyNumberFormat="1" applyFont="1" applyFill="1" applyBorder="1" applyAlignment="1">
      <alignment horizontal="center"/>
    </xf>
    <xf numFmtId="49" fontId="3" fillId="7" borderId="2" xfId="2" applyNumberFormat="1" applyFont="1" applyFill="1" applyBorder="1" applyAlignment="1">
      <alignment horizontal="center"/>
    </xf>
    <xf numFmtId="3" fontId="3" fillId="6" borderId="7" xfId="2" applyNumberFormat="1" applyFont="1" applyFill="1" applyBorder="1"/>
    <xf numFmtId="3" fontId="2" fillId="6" borderId="7" xfId="2" applyNumberFormat="1" applyFont="1" applyFill="1" applyBorder="1"/>
    <xf numFmtId="3" fontId="3" fillId="7" borderId="7" xfId="2" applyNumberFormat="1" applyFont="1" applyFill="1" applyBorder="1"/>
    <xf numFmtId="3" fontId="2" fillId="7" borderId="7" xfId="2" applyNumberFormat="1" applyFont="1" applyFill="1" applyBorder="1"/>
    <xf numFmtId="10" fontId="3" fillId="6" borderId="2" xfId="2" applyNumberFormat="1" applyFont="1" applyFill="1" applyBorder="1" applyAlignment="1">
      <alignment horizont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3" fillId="3" borderId="2" xfId="2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3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3" fontId="2" fillId="0" borderId="2" xfId="4" applyNumberFormat="1" applyFont="1" applyFill="1" applyBorder="1" applyAlignment="1" applyProtection="1">
      <alignment horizontal="right"/>
    </xf>
    <xf numFmtId="3" fontId="2" fillId="0" borderId="2" xfId="4" applyNumberFormat="1" applyFont="1" applyFill="1" applyBorder="1" applyAlignment="1" applyProtection="1">
      <alignment horizontal="center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3" fontId="3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3" fontId="3" fillId="0" borderId="2" xfId="4" applyNumberFormat="1" applyFont="1" applyFill="1" applyBorder="1" applyAlignment="1" applyProtection="1">
      <alignment horizontal="right" vertical="center"/>
    </xf>
    <xf numFmtId="3" fontId="3" fillId="0" borderId="2" xfId="4" applyNumberFormat="1" applyFont="1" applyFill="1" applyBorder="1" applyAlignment="1" applyProtection="1">
      <alignment vertical="center" wrapText="1"/>
    </xf>
    <xf numFmtId="0" fontId="2" fillId="0" borderId="0" xfId="0" applyFont="1"/>
    <xf numFmtId="4" fontId="2" fillId="0" borderId="2" xfId="0" applyNumberFormat="1" applyFont="1" applyBorder="1" applyAlignment="1">
      <alignment wrapText="1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9" borderId="2" xfId="0" applyFont="1" applyFill="1" applyBorder="1" applyAlignment="1">
      <alignment vertical="center"/>
    </xf>
    <xf numFmtId="1" fontId="3" fillId="9" borderId="2" xfId="1" applyNumberFormat="1" applyFont="1" applyFill="1" applyBorder="1" applyAlignment="1">
      <alignment vertical="center"/>
    </xf>
    <xf numFmtId="0" fontId="3" fillId="10" borderId="2" xfId="0" applyFont="1" applyFill="1" applyBorder="1" applyAlignment="1" applyProtection="1">
      <alignment horizontal="center" vertical="center" wrapText="1"/>
      <protection locked="0"/>
    </xf>
    <xf numFmtId="0" fontId="3" fillId="10" borderId="2" xfId="0" applyFont="1" applyFill="1" applyBorder="1" applyAlignment="1" applyProtection="1">
      <alignment horizontal="left" vertical="center" wrapText="1"/>
      <protection locked="0"/>
    </xf>
    <xf numFmtId="0" fontId="3" fillId="11" borderId="2" xfId="0" applyFont="1" applyFill="1" applyBorder="1" applyAlignment="1">
      <alignment vertical="center"/>
    </xf>
    <xf numFmtId="3" fontId="3" fillId="1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12" borderId="2" xfId="0" applyFont="1" applyFill="1" applyBorder="1" applyAlignment="1">
      <alignment vertical="center"/>
    </xf>
    <xf numFmtId="3" fontId="3" fillId="12" borderId="2" xfId="0" applyNumberFormat="1" applyFont="1" applyFill="1" applyBorder="1" applyAlignment="1">
      <alignment vertical="center"/>
    </xf>
    <xf numFmtId="0" fontId="12" fillId="11" borderId="2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3" fillId="13" borderId="2" xfId="0" applyFont="1" applyFill="1" applyBorder="1"/>
    <xf numFmtId="49" fontId="3" fillId="13" borderId="2" xfId="2" applyNumberFormat="1" applyFont="1" applyFill="1" applyBorder="1" applyAlignment="1">
      <alignment horizontal="center"/>
    </xf>
    <xf numFmtId="0" fontId="3" fillId="13" borderId="6" xfId="0" applyFont="1" applyFill="1" applyBorder="1"/>
    <xf numFmtId="3" fontId="3" fillId="13" borderId="7" xfId="2" applyNumberFormat="1" applyFont="1" applyFill="1" applyBorder="1"/>
    <xf numFmtId="0" fontId="3" fillId="13" borderId="8" xfId="0" applyFont="1" applyFill="1" applyBorder="1"/>
    <xf numFmtId="3" fontId="3" fillId="13" borderId="2" xfId="2" applyNumberFormat="1" applyFont="1" applyFill="1" applyBorder="1"/>
    <xf numFmtId="49" fontId="3" fillId="14" borderId="2" xfId="2" applyNumberFormat="1" applyFont="1" applyFill="1" applyBorder="1" applyAlignment="1">
      <alignment horizontal="center"/>
    </xf>
    <xf numFmtId="10" fontId="3" fillId="14" borderId="2" xfId="2" applyNumberFormat="1" applyFont="1" applyFill="1" applyBorder="1" applyAlignment="1">
      <alignment horizontal="center"/>
    </xf>
    <xf numFmtId="3" fontId="3" fillId="14" borderId="7" xfId="2" applyNumberFormat="1" applyFont="1" applyFill="1" applyBorder="1"/>
    <xf numFmtId="3" fontId="2" fillId="14" borderId="7" xfId="2" applyNumberFormat="1" applyFont="1" applyFill="1" applyBorder="1"/>
    <xf numFmtId="3" fontId="3" fillId="14" borderId="2" xfId="2" applyNumberFormat="1" applyFont="1" applyFill="1" applyBorder="1"/>
    <xf numFmtId="49" fontId="3" fillId="15" borderId="2" xfId="2" applyNumberFormat="1" applyFont="1" applyFill="1" applyBorder="1" applyAlignment="1">
      <alignment horizontal="center"/>
    </xf>
    <xf numFmtId="3" fontId="3" fillId="15" borderId="7" xfId="2" applyNumberFormat="1" applyFont="1" applyFill="1" applyBorder="1"/>
    <xf numFmtId="3" fontId="2" fillId="15" borderId="7" xfId="2" applyNumberFormat="1" applyFont="1" applyFill="1" applyBorder="1"/>
    <xf numFmtId="0" fontId="3" fillId="16" borderId="2" xfId="2" applyFont="1" applyFill="1" applyBorder="1" applyAlignment="1">
      <alignment vertical="center"/>
    </xf>
    <xf numFmtId="0" fontId="3" fillId="16" borderId="2" xfId="2" applyFont="1" applyFill="1" applyBorder="1" applyAlignment="1">
      <alignment horizontal="center" vertical="center"/>
    </xf>
    <xf numFmtId="0" fontId="3" fillId="16" borderId="1" xfId="2" applyFont="1" applyFill="1" applyBorder="1" applyAlignment="1">
      <alignment vertical="center" wrapText="1"/>
    </xf>
    <xf numFmtId="0" fontId="3" fillId="16" borderId="2" xfId="2" applyFont="1" applyFill="1" applyBorder="1" applyAlignment="1">
      <alignment horizontal="center" vertical="center" wrapText="1"/>
    </xf>
    <xf numFmtId="0" fontId="3" fillId="17" borderId="2" xfId="2" applyFont="1" applyFill="1" applyBorder="1" applyAlignment="1">
      <alignment vertical="center"/>
    </xf>
    <xf numFmtId="0" fontId="3" fillId="17" borderId="2" xfId="2" applyFont="1" applyFill="1" applyBorder="1" applyAlignment="1">
      <alignment horizontal="center" vertical="center"/>
    </xf>
    <xf numFmtId="0" fontId="3" fillId="18" borderId="2" xfId="0" applyFont="1" applyFill="1" applyBorder="1" applyAlignment="1">
      <alignment vertical="center"/>
    </xf>
    <xf numFmtId="1" fontId="3" fillId="18" borderId="2" xfId="1" applyNumberFormat="1" applyFont="1" applyFill="1" applyBorder="1" applyAlignment="1">
      <alignment vertical="center"/>
    </xf>
    <xf numFmtId="0" fontId="12" fillId="19" borderId="2" xfId="0" applyFont="1" applyFill="1" applyBorder="1" applyAlignment="1">
      <alignment vertical="center"/>
    </xf>
    <xf numFmtId="0" fontId="12" fillId="19" borderId="2" xfId="0" applyFont="1" applyFill="1" applyBorder="1" applyAlignment="1">
      <alignment horizontal="center" vertical="center"/>
    </xf>
    <xf numFmtId="0" fontId="3" fillId="19" borderId="2" xfId="0" applyFont="1" applyFill="1" applyBorder="1" applyAlignment="1">
      <alignment vertical="center"/>
    </xf>
    <xf numFmtId="1" fontId="3" fillId="19" borderId="2" xfId="1" applyNumberFormat="1" applyFont="1" applyFill="1" applyBorder="1" applyAlignment="1">
      <alignment vertical="center"/>
    </xf>
    <xf numFmtId="0" fontId="2" fillId="0" borderId="2" xfId="0" applyFont="1" applyFill="1" applyBorder="1" applyAlignment="1" applyProtection="1">
      <alignment vertical="center"/>
      <protection locked="0"/>
    </xf>
    <xf numFmtId="4" fontId="15" fillId="0" borderId="2" xfId="0" applyNumberFormat="1" applyFont="1" applyBorder="1" applyAlignment="1">
      <alignment vertical="center"/>
    </xf>
    <xf numFmtId="0" fontId="13" fillId="0" borderId="2" xfId="0" applyFont="1" applyBorder="1" applyAlignment="1" applyProtection="1">
      <alignment vertical="center"/>
      <protection locked="0"/>
    </xf>
    <xf numFmtId="3" fontId="2" fillId="0" borderId="2" xfId="4" applyNumberFormat="1" applyFont="1" applyFill="1" applyBorder="1" applyAlignment="1" applyProtection="1">
      <alignment horizontal="right" vertical="center"/>
    </xf>
    <xf numFmtId="9" fontId="2" fillId="0" borderId="2" xfId="3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vertical="center"/>
      <protection locked="0"/>
    </xf>
    <xf numFmtId="3" fontId="3" fillId="0" borderId="2" xfId="0" applyNumberFormat="1" applyFont="1" applyFill="1" applyBorder="1" applyAlignment="1" applyProtection="1">
      <alignment vertical="center"/>
    </xf>
    <xf numFmtId="49" fontId="3" fillId="5" borderId="2" xfId="2" applyNumberFormat="1" applyFont="1" applyFill="1" applyBorder="1" applyAlignment="1">
      <alignment horizontal="center" vertical="center" wrapText="1"/>
    </xf>
    <xf numFmtId="3" fontId="2" fillId="0" borderId="2" xfId="2" applyNumberForma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3" fontId="2" fillId="3" borderId="2" xfId="2" applyNumberFormat="1" applyFill="1" applyBorder="1" applyAlignment="1">
      <alignment vertical="center"/>
    </xf>
    <xf numFmtId="3" fontId="19" fillId="3" borderId="2" xfId="0" applyNumberFormat="1" applyFont="1" applyFill="1" applyBorder="1" applyAlignment="1">
      <alignment vertical="center"/>
    </xf>
    <xf numFmtId="3" fontId="2" fillId="0" borderId="2" xfId="2" applyNumberFormat="1" applyFont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0" fontId="3" fillId="6" borderId="2" xfId="2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/>
    </xf>
    <xf numFmtId="0" fontId="2" fillId="0" borderId="2" xfId="2" applyFill="1" applyBorder="1" applyAlignment="1">
      <alignment horizontal="center" vertical="center"/>
    </xf>
    <xf numFmtId="3" fontId="2" fillId="0" borderId="2" xfId="2" applyNumberFormat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10" fontId="3" fillId="2" borderId="2" xfId="2" applyNumberFormat="1" applyFont="1" applyFill="1" applyBorder="1" applyAlignment="1">
      <alignment horizontal="center" vertical="center" wrapText="1"/>
    </xf>
    <xf numFmtId="3" fontId="2" fillId="0" borderId="7" xfId="2" applyNumberFormat="1" applyFill="1" applyBorder="1"/>
    <xf numFmtId="3" fontId="3" fillId="15" borderId="2" xfId="2" applyNumberFormat="1" applyFont="1" applyFill="1" applyBorder="1"/>
    <xf numFmtId="3" fontId="3" fillId="6" borderId="2" xfId="2" applyNumberFormat="1" applyFont="1" applyFill="1" applyBorder="1"/>
    <xf numFmtId="3" fontId="3" fillId="7" borderId="2" xfId="2" applyNumberFormat="1" applyFont="1" applyFill="1" applyBorder="1"/>
    <xf numFmtId="10" fontId="3" fillId="7" borderId="2" xfId="2" applyNumberFormat="1" applyFont="1" applyFill="1" applyBorder="1" applyAlignment="1">
      <alignment horizontal="center"/>
    </xf>
    <xf numFmtId="10" fontId="3" fillId="15" borderId="2" xfId="2" applyNumberFormat="1" applyFont="1" applyFill="1" applyBorder="1" applyAlignment="1">
      <alignment horizontal="center"/>
    </xf>
    <xf numFmtId="10" fontId="3" fillId="17" borderId="2" xfId="2" applyNumberFormat="1" applyFont="1" applyFill="1" applyBorder="1" applyAlignment="1">
      <alignment horizontal="center" vertical="center"/>
    </xf>
    <xf numFmtId="10" fontId="2" fillId="3" borderId="2" xfId="3" applyNumberFormat="1" applyFont="1" applyFill="1" applyBorder="1" applyAlignment="1">
      <alignment vertical="center"/>
    </xf>
    <xf numFmtId="10" fontId="3" fillId="3" borderId="2" xfId="2" applyNumberFormat="1" applyFont="1" applyFill="1" applyBorder="1" applyAlignment="1">
      <alignment vertical="center"/>
    </xf>
    <xf numFmtId="3" fontId="3" fillId="0" borderId="2" xfId="2" applyNumberFormat="1" applyFont="1" applyBorder="1" applyAlignment="1">
      <alignment horizontal="center" vertical="center"/>
    </xf>
    <xf numFmtId="3" fontId="2" fillId="0" borderId="2" xfId="2" applyNumberForma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0" fontId="7" fillId="0" borderId="2" xfId="0" applyNumberFormat="1" applyFont="1" applyBorder="1" applyAlignment="1">
      <alignment vertical="center"/>
    </xf>
    <xf numFmtId="9" fontId="7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3" fontId="2" fillId="0" borderId="2" xfId="2" applyNumberFormat="1" applyFill="1" applyBorder="1" applyAlignment="1">
      <alignment horizontal="center" vertical="center"/>
    </xf>
    <xf numFmtId="3" fontId="3" fillId="3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3" fontId="2" fillId="0" borderId="7" xfId="2" applyNumberFormat="1" applyFont="1" applyFill="1" applyBorder="1"/>
    <xf numFmtId="0" fontId="6" fillId="9" borderId="2" xfId="0" applyFont="1" applyFill="1" applyBorder="1" applyAlignment="1">
      <alignment vertical="center"/>
    </xf>
    <xf numFmtId="10" fontId="6" fillId="9" borderId="2" xfId="1" applyNumberFormat="1" applyFont="1" applyFill="1" applyBorder="1" applyAlignment="1">
      <alignment vertical="center"/>
    </xf>
    <xf numFmtId="165" fontId="22" fillId="0" borderId="2" xfId="0" applyNumberFormat="1" applyFont="1" applyBorder="1" applyAlignment="1">
      <alignment vertical="center"/>
    </xf>
    <xf numFmtId="0" fontId="19" fillId="3" borderId="0" xfId="0" applyFont="1" applyFill="1"/>
    <xf numFmtId="0" fontId="0" fillId="3" borderId="0" xfId="0" applyFill="1" applyAlignment="1">
      <alignment wrapText="1"/>
    </xf>
    <xf numFmtId="3" fontId="3" fillId="2" borderId="2" xfId="2" applyNumberFormat="1" applyFont="1" applyFill="1" applyBorder="1" applyAlignment="1">
      <alignment horizontal="center" vertical="center"/>
    </xf>
    <xf numFmtId="49" fontId="3" fillId="5" borderId="1" xfId="2" applyNumberFormat="1" applyFont="1" applyFill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/>
    </xf>
    <xf numFmtId="3" fontId="12" fillId="4" borderId="2" xfId="2" applyNumberFormat="1" applyFont="1" applyFill="1" applyBorder="1" applyAlignment="1">
      <alignment horizontal="center" vertical="center"/>
    </xf>
    <xf numFmtId="3" fontId="12" fillId="4" borderId="1" xfId="2" applyNumberFormat="1" applyFont="1" applyFill="1" applyBorder="1" applyAlignment="1">
      <alignment horizontal="center" vertical="center"/>
    </xf>
    <xf numFmtId="3" fontId="12" fillId="4" borderId="4" xfId="2" applyNumberFormat="1" applyFont="1" applyFill="1" applyBorder="1" applyAlignment="1">
      <alignment horizontal="center" vertical="center"/>
    </xf>
    <xf numFmtId="3" fontId="12" fillId="4" borderId="3" xfId="2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center" vertical="center" wrapText="1"/>
    </xf>
    <xf numFmtId="3" fontId="3" fillId="2" borderId="4" xfId="2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3" fontId="2" fillId="0" borderId="4" xfId="2" applyNumberFormat="1" applyFont="1" applyFill="1" applyBorder="1" applyAlignment="1">
      <alignment horizontal="left" vertical="center"/>
    </xf>
    <xf numFmtId="3" fontId="2" fillId="0" borderId="3" xfId="2" applyNumberFormat="1" applyFont="1" applyFill="1" applyBorder="1" applyAlignment="1">
      <alignment horizontal="left" vertical="center"/>
    </xf>
    <xf numFmtId="3" fontId="3" fillId="2" borderId="2" xfId="2" applyNumberFormat="1" applyFont="1" applyFill="1" applyBorder="1" applyAlignment="1">
      <alignment horizontal="center" vertical="center"/>
    </xf>
    <xf numFmtId="3" fontId="3" fillId="3" borderId="0" xfId="2" applyNumberFormat="1" applyFont="1" applyFill="1" applyAlignment="1">
      <alignment horizontal="center"/>
    </xf>
    <xf numFmtId="3" fontId="2" fillId="3" borderId="1" xfId="2" applyNumberFormat="1" applyFont="1" applyFill="1" applyBorder="1" applyAlignment="1">
      <alignment horizontal="left" vertical="center"/>
    </xf>
    <xf numFmtId="3" fontId="2" fillId="3" borderId="3" xfId="2" applyNumberFormat="1" applyFont="1" applyFill="1" applyBorder="1" applyAlignment="1">
      <alignment horizontal="left" vertical="center"/>
    </xf>
    <xf numFmtId="3" fontId="2" fillId="3" borderId="4" xfId="2" applyNumberFormat="1" applyFont="1" applyFill="1" applyBorder="1" applyAlignment="1">
      <alignment horizontal="left" vertical="center"/>
    </xf>
    <xf numFmtId="49" fontId="3" fillId="5" borderId="1" xfId="2" applyNumberFormat="1" applyFont="1" applyFill="1" applyBorder="1" applyAlignment="1">
      <alignment horizontal="center" vertical="center" wrapText="1"/>
    </xf>
    <xf numFmtId="49" fontId="3" fillId="5" borderId="3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3" xfId="2" applyBorder="1" applyAlignment="1">
      <alignment horizontal="left" vertical="center"/>
    </xf>
    <xf numFmtId="0" fontId="2" fillId="0" borderId="1" xfId="2" applyFill="1" applyBorder="1" applyAlignment="1">
      <alignment horizontal="left" vertical="center"/>
    </xf>
    <xf numFmtId="0" fontId="2" fillId="0" borderId="3" xfId="2" applyFill="1" applyBorder="1" applyAlignment="1">
      <alignment horizontal="left" vertical="center"/>
    </xf>
    <xf numFmtId="3" fontId="2" fillId="0" borderId="1" xfId="2" applyNumberFormat="1" applyBorder="1" applyAlignment="1">
      <alignment horizontal="left" vertical="center"/>
    </xf>
    <xf numFmtId="3" fontId="2" fillId="0" borderId="3" xfId="2" applyNumberFormat="1" applyBorder="1" applyAlignment="1">
      <alignment horizontal="left" vertical="center"/>
    </xf>
    <xf numFmtId="0" fontId="3" fillId="6" borderId="1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10" fontId="2" fillId="0" borderId="1" xfId="2" applyNumberFormat="1" applyFill="1" applyBorder="1" applyAlignment="1">
      <alignment horizontal="center" vertical="center"/>
    </xf>
    <xf numFmtId="10" fontId="2" fillId="0" borderId="3" xfId="2" applyNumberFormat="1" applyFill="1" applyBorder="1" applyAlignment="1">
      <alignment horizontal="center" vertical="center"/>
    </xf>
    <xf numFmtId="3" fontId="2" fillId="0" borderId="1" xfId="2" applyNumberFormat="1" applyFill="1" applyBorder="1" applyAlignment="1">
      <alignment horizontal="center" vertical="center"/>
    </xf>
    <xf numFmtId="3" fontId="2" fillId="0" borderId="3" xfId="2" applyNumberFormat="1" applyFill="1" applyBorder="1" applyAlignment="1">
      <alignment horizontal="center" vertical="center"/>
    </xf>
    <xf numFmtId="3" fontId="3" fillId="13" borderId="9" xfId="2" applyNumberFormat="1" applyFont="1" applyFill="1" applyBorder="1" applyAlignment="1">
      <alignment horizontal="center" vertical="center"/>
    </xf>
    <xf numFmtId="3" fontId="3" fillId="13" borderId="10" xfId="2" applyNumberFormat="1" applyFont="1" applyFill="1" applyBorder="1" applyAlignment="1">
      <alignment horizontal="center" vertical="center"/>
    </xf>
    <xf numFmtId="3" fontId="3" fillId="13" borderId="7" xfId="2" applyNumberFormat="1" applyFont="1" applyFill="1" applyBorder="1" applyAlignment="1">
      <alignment horizontal="center" vertical="center"/>
    </xf>
    <xf numFmtId="3" fontId="3" fillId="13" borderId="9" xfId="2" applyNumberFormat="1" applyFont="1" applyFill="1" applyBorder="1" applyAlignment="1">
      <alignment horizontal="center" vertical="center" wrapText="1"/>
    </xf>
    <xf numFmtId="3" fontId="3" fillId="13" borderId="7" xfId="2" applyNumberFormat="1" applyFont="1" applyFill="1" applyBorder="1" applyAlignment="1">
      <alignment horizontal="center" vertical="center" wrapText="1"/>
    </xf>
    <xf numFmtId="3" fontId="3" fillId="15" borderId="2" xfId="2" applyNumberFormat="1" applyFont="1" applyFill="1" applyBorder="1" applyAlignment="1">
      <alignment horizontal="center"/>
    </xf>
    <xf numFmtId="3" fontId="3" fillId="6" borderId="1" xfId="2" applyNumberFormat="1" applyFont="1" applyFill="1" applyBorder="1" applyAlignment="1">
      <alignment horizontal="center"/>
    </xf>
    <xf numFmtId="3" fontId="3" fillId="6" borderId="3" xfId="2" applyNumberFormat="1" applyFont="1" applyFill="1" applyBorder="1" applyAlignment="1">
      <alignment horizontal="center"/>
    </xf>
    <xf numFmtId="3" fontId="3" fillId="7" borderId="2" xfId="2" applyNumberFormat="1" applyFont="1" applyFill="1" applyBorder="1" applyAlignment="1">
      <alignment horizontal="center"/>
    </xf>
    <xf numFmtId="3" fontId="6" fillId="7" borderId="9" xfId="2" applyNumberFormat="1" applyFont="1" applyFill="1" applyBorder="1" applyAlignment="1">
      <alignment horizontal="center" vertical="center" wrapText="1"/>
    </xf>
    <xf numFmtId="3" fontId="6" fillId="7" borderId="10" xfId="2" applyNumberFormat="1" applyFont="1" applyFill="1" applyBorder="1" applyAlignment="1">
      <alignment horizontal="center" vertical="center" wrapText="1"/>
    </xf>
    <xf numFmtId="3" fontId="6" fillId="6" borderId="9" xfId="2" applyNumberFormat="1" applyFont="1" applyFill="1" applyBorder="1" applyAlignment="1">
      <alignment horizontal="center" vertical="center" wrapText="1"/>
    </xf>
    <xf numFmtId="3" fontId="6" fillId="6" borderId="10" xfId="2" applyNumberFormat="1" applyFont="1" applyFill="1" applyBorder="1" applyAlignment="1">
      <alignment horizontal="center" vertical="center" wrapText="1"/>
    </xf>
    <xf numFmtId="3" fontId="3" fillId="14" borderId="2" xfId="2" applyNumberFormat="1" applyFont="1" applyFill="1" applyBorder="1" applyAlignment="1">
      <alignment horizontal="center"/>
    </xf>
    <xf numFmtId="3" fontId="6" fillId="15" borderId="9" xfId="2" applyNumberFormat="1" applyFont="1" applyFill="1" applyBorder="1" applyAlignment="1">
      <alignment horizontal="center" vertical="center" wrapText="1"/>
    </xf>
    <xf numFmtId="3" fontId="6" fillId="15" borderId="10" xfId="2" applyNumberFormat="1" applyFont="1" applyFill="1" applyBorder="1" applyAlignment="1">
      <alignment horizontal="center" vertical="center" wrapText="1"/>
    </xf>
    <xf numFmtId="3" fontId="6" fillId="14" borderId="9" xfId="2" applyNumberFormat="1" applyFont="1" applyFill="1" applyBorder="1" applyAlignment="1">
      <alignment horizontal="center" vertical="center" wrapText="1"/>
    </xf>
    <xf numFmtId="3" fontId="6" fillId="14" borderId="10" xfId="2" applyNumberFormat="1" applyFont="1" applyFill="1" applyBorder="1" applyAlignment="1">
      <alignment horizontal="center" vertical="center" wrapText="1"/>
    </xf>
    <xf numFmtId="0" fontId="3" fillId="8" borderId="2" xfId="2" applyFont="1" applyFill="1" applyBorder="1" applyAlignment="1">
      <alignment horizontal="center" vertical="center"/>
    </xf>
    <xf numFmtId="0" fontId="3" fillId="8" borderId="1" xfId="2" applyFont="1" applyFill="1" applyBorder="1" applyAlignment="1">
      <alignment horizontal="center" vertical="center"/>
    </xf>
    <xf numFmtId="0" fontId="3" fillId="8" borderId="4" xfId="2" applyFont="1" applyFill="1" applyBorder="1" applyAlignment="1">
      <alignment horizontal="center" vertical="center"/>
    </xf>
    <xf numFmtId="0" fontId="3" fillId="16" borderId="1" xfId="2" applyFont="1" applyFill="1" applyBorder="1" applyAlignment="1">
      <alignment horizontal="center" vertical="center" wrapText="1"/>
    </xf>
    <xf numFmtId="0" fontId="3" fillId="16" borderId="4" xfId="2" applyFont="1" applyFill="1" applyBorder="1" applyAlignment="1">
      <alignment horizontal="center" vertical="center" wrapText="1"/>
    </xf>
    <xf numFmtId="0" fontId="3" fillId="16" borderId="3" xfId="2" applyFont="1" applyFill="1" applyBorder="1" applyAlignment="1">
      <alignment horizontal="center" vertical="center" wrapText="1"/>
    </xf>
    <xf numFmtId="0" fontId="8" fillId="8" borderId="2" xfId="2" applyFont="1" applyFill="1" applyBorder="1" applyAlignment="1">
      <alignment horizontal="center" vertical="center"/>
    </xf>
    <xf numFmtId="0" fontId="8" fillId="8" borderId="1" xfId="2" applyFont="1" applyFill="1" applyBorder="1" applyAlignment="1">
      <alignment horizontal="center" vertical="center"/>
    </xf>
    <xf numFmtId="0" fontId="8" fillId="8" borderId="4" xfId="2" applyFont="1" applyFill="1" applyBorder="1" applyAlignment="1">
      <alignment horizontal="center" vertical="center"/>
    </xf>
    <xf numFmtId="0" fontId="8" fillId="8" borderId="3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5">
    <cellStyle name="Millares 2" xfId="1"/>
    <cellStyle name="Millares 3" xfId="4"/>
    <cellStyle name="Normal" xfId="0" builtinId="0"/>
    <cellStyle name="Normal 2" xfId="2"/>
    <cellStyle name="Porcentaje" xfId="3" builtinId="5"/>
  </cellStyles>
  <dxfs count="0"/>
  <tableStyles count="0" defaultTableStyle="TableStyleMedium9" defaultPivotStyle="PivotStyleLight16"/>
  <colors>
    <mruColors>
      <color rgb="FFCCFF99"/>
      <color rgb="FF99FF99"/>
      <color rgb="FF56AC00"/>
      <color rgb="FF6DA400"/>
      <color rgb="FFCCCCFF"/>
      <color rgb="FFFF9999"/>
      <color rgb="FFFFCC99"/>
      <color rgb="FFA1A1A1"/>
      <color rgb="FF6DFF6D"/>
      <color rgb="FF81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252730</xdr:colOff>
      <xdr:row>5</xdr:row>
      <xdr:rowOff>77470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0"/>
          <a:ext cx="1852930" cy="1029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EE"/>
  </sheetPr>
  <dimension ref="A7:L127"/>
  <sheetViews>
    <sheetView topLeftCell="A25" zoomScaleNormal="100" workbookViewId="0">
      <selection activeCell="C114" sqref="C114"/>
    </sheetView>
  </sheetViews>
  <sheetFormatPr baseColWidth="10" defaultColWidth="11.42578125" defaultRowHeight="15" x14ac:dyDescent="0.25"/>
  <cols>
    <col min="1" max="1" width="13.28515625" style="1" customWidth="1"/>
    <col min="2" max="2" width="36.42578125" style="1" customWidth="1"/>
    <col min="3" max="3" width="14.5703125" style="1" customWidth="1"/>
    <col min="4" max="4" width="10.7109375" style="1" customWidth="1"/>
    <col min="5" max="6" width="13.28515625" style="1" customWidth="1"/>
    <col min="7" max="7" width="13.140625" style="1" customWidth="1"/>
    <col min="8" max="8" width="15" style="1" customWidth="1"/>
    <col min="9" max="16384" width="11.42578125" style="1"/>
  </cols>
  <sheetData>
    <row r="7" spans="1:12" x14ac:dyDescent="0.25">
      <c r="A7" s="147" t="s">
        <v>0</v>
      </c>
      <c r="B7" s="148"/>
      <c r="C7" s="148"/>
      <c r="D7" s="148"/>
      <c r="E7" s="148"/>
      <c r="F7" s="148"/>
      <c r="G7" s="148"/>
      <c r="H7" s="148"/>
      <c r="I7" s="148"/>
    </row>
    <row r="8" spans="1:12" ht="41.25" customHeight="1" x14ac:dyDescent="0.25">
      <c r="A8" s="148"/>
      <c r="B8" s="148"/>
      <c r="C8" s="148"/>
      <c r="D8" s="148"/>
      <c r="E8" s="148"/>
      <c r="F8" s="148"/>
      <c r="G8" s="148"/>
      <c r="H8" s="148"/>
      <c r="I8" s="148"/>
    </row>
    <row r="9" spans="1:12" ht="19.5" customHeight="1" x14ac:dyDescent="0.25">
      <c r="A9" s="163" t="s">
        <v>1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22.5" customHeight="1" x14ac:dyDescent="0.25">
      <c r="A10" s="163" t="s">
        <v>2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s="15" customFormat="1" ht="19.5" customHeight="1" x14ac:dyDescent="0.25">
      <c r="A12" s="151" t="s">
        <v>3</v>
      </c>
      <c r="B12" s="151"/>
      <c r="C12" s="151"/>
      <c r="D12" s="151"/>
      <c r="E12" s="151"/>
      <c r="F12" s="151"/>
      <c r="G12" s="151"/>
      <c r="H12" s="151"/>
    </row>
    <row r="13" spans="1:12" s="15" customFormat="1" ht="28.5" customHeight="1" x14ac:dyDescent="0.25">
      <c r="A13" s="5" t="s">
        <v>4</v>
      </c>
      <c r="B13" s="166" t="s">
        <v>5</v>
      </c>
      <c r="C13" s="166"/>
      <c r="D13" s="143" t="s">
        <v>6</v>
      </c>
      <c r="E13" s="4" t="s">
        <v>7</v>
      </c>
      <c r="F13" s="143" t="s">
        <v>8</v>
      </c>
      <c r="G13" s="4" t="s">
        <v>9</v>
      </c>
      <c r="H13" s="4" t="s">
        <v>10</v>
      </c>
    </row>
    <row r="14" spans="1:12" s="15" customFormat="1" x14ac:dyDescent="0.25">
      <c r="A14" s="110"/>
      <c r="B14" s="164"/>
      <c r="C14" s="165"/>
      <c r="D14" s="110"/>
      <c r="E14" s="110">
        <v>0</v>
      </c>
      <c r="F14" s="110">
        <f>SUM(D14:E14)</f>
        <v>0</v>
      </c>
      <c r="G14" s="110">
        <v>0</v>
      </c>
      <c r="H14" s="110">
        <f>G14*4</f>
        <v>0</v>
      </c>
    </row>
    <row r="15" spans="1:12" s="15" customFormat="1" x14ac:dyDescent="0.25">
      <c r="A15" s="110"/>
      <c r="B15" s="164"/>
      <c r="C15" s="165"/>
      <c r="D15" s="110"/>
      <c r="E15" s="110">
        <v>0</v>
      </c>
      <c r="F15" s="110">
        <f t="shared" ref="F15:F21" si="0">SUM(D15:E15)</f>
        <v>0</v>
      </c>
      <c r="G15" s="110">
        <v>0</v>
      </c>
      <c r="H15" s="110">
        <f t="shared" ref="H15:H21" si="1">G15*4</f>
        <v>0</v>
      </c>
    </row>
    <row r="16" spans="1:12" s="15" customFormat="1" x14ac:dyDescent="0.25">
      <c r="A16" s="110"/>
      <c r="B16" s="164"/>
      <c r="C16" s="165"/>
      <c r="D16" s="110"/>
      <c r="E16" s="110">
        <v>0</v>
      </c>
      <c r="F16" s="110">
        <f t="shared" si="0"/>
        <v>0</v>
      </c>
      <c r="G16" s="110">
        <v>0</v>
      </c>
      <c r="H16" s="110">
        <f t="shared" si="1"/>
        <v>0</v>
      </c>
    </row>
    <row r="17" spans="1:8" s="15" customFormat="1" x14ac:dyDescent="0.25">
      <c r="A17" s="110"/>
      <c r="B17" s="164"/>
      <c r="C17" s="165"/>
      <c r="D17" s="110"/>
      <c r="E17" s="110">
        <v>0</v>
      </c>
      <c r="F17" s="110">
        <f t="shared" si="0"/>
        <v>0</v>
      </c>
      <c r="G17" s="110">
        <v>0</v>
      </c>
      <c r="H17" s="110">
        <f t="shared" si="1"/>
        <v>0</v>
      </c>
    </row>
    <row r="18" spans="1:8" s="15" customFormat="1" x14ac:dyDescent="0.25">
      <c r="A18" s="110"/>
      <c r="B18" s="164"/>
      <c r="C18" s="165"/>
      <c r="D18" s="110"/>
      <c r="E18" s="110">
        <v>0</v>
      </c>
      <c r="F18" s="110">
        <f t="shared" si="0"/>
        <v>0</v>
      </c>
      <c r="G18" s="110">
        <v>0</v>
      </c>
      <c r="H18" s="110">
        <f t="shared" si="1"/>
        <v>0</v>
      </c>
    </row>
    <row r="19" spans="1:8" s="15" customFormat="1" x14ac:dyDescent="0.25">
      <c r="A19" s="110"/>
      <c r="B19" s="164"/>
      <c r="C19" s="165"/>
      <c r="D19" s="110"/>
      <c r="E19" s="110">
        <v>0</v>
      </c>
      <c r="F19" s="110">
        <f t="shared" si="0"/>
        <v>0</v>
      </c>
      <c r="G19" s="110">
        <v>0</v>
      </c>
      <c r="H19" s="110">
        <f t="shared" si="1"/>
        <v>0</v>
      </c>
    </row>
    <row r="20" spans="1:8" s="15" customFormat="1" x14ac:dyDescent="0.25">
      <c r="A20" s="110"/>
      <c r="B20" s="164"/>
      <c r="C20" s="165"/>
      <c r="D20" s="110"/>
      <c r="E20" s="110">
        <v>0</v>
      </c>
      <c r="F20" s="110">
        <f t="shared" si="0"/>
        <v>0</v>
      </c>
      <c r="G20" s="110">
        <v>0</v>
      </c>
      <c r="H20" s="110">
        <f t="shared" si="1"/>
        <v>0</v>
      </c>
    </row>
    <row r="21" spans="1:8" s="15" customFormat="1" x14ac:dyDescent="0.25">
      <c r="A21" s="110"/>
      <c r="B21" s="164"/>
      <c r="C21" s="165"/>
      <c r="D21" s="110"/>
      <c r="E21" s="110">
        <v>0</v>
      </c>
      <c r="F21" s="110">
        <f t="shared" si="0"/>
        <v>0</v>
      </c>
      <c r="G21" s="110">
        <v>0</v>
      </c>
      <c r="H21" s="110">
        <f t="shared" si="1"/>
        <v>0</v>
      </c>
    </row>
    <row r="22" spans="1:8" s="15" customFormat="1" x14ac:dyDescent="0.25">
      <c r="A22" s="160" t="s">
        <v>11</v>
      </c>
      <c r="B22" s="161"/>
      <c r="C22" s="162"/>
      <c r="D22" s="111">
        <f>SUM(D14:D21)</f>
        <v>0</v>
      </c>
      <c r="E22" s="111">
        <f t="shared" ref="E22:H22" si="2">SUM(E14:E21)</f>
        <v>0</v>
      </c>
      <c r="F22" s="111">
        <f t="shared" si="2"/>
        <v>0</v>
      </c>
      <c r="G22" s="111">
        <f t="shared" si="2"/>
        <v>0</v>
      </c>
      <c r="H22" s="111">
        <f t="shared" si="2"/>
        <v>0</v>
      </c>
    </row>
    <row r="25" spans="1:8" x14ac:dyDescent="0.25">
      <c r="B25" s="6" t="s">
        <v>12</v>
      </c>
      <c r="C25" s="6"/>
      <c r="D25" s="7"/>
      <c r="E25" s="7"/>
      <c r="F25" s="7"/>
      <c r="G25" s="8">
        <f>SUM(F29:F47)</f>
        <v>0</v>
      </c>
    </row>
    <row r="26" spans="1:8" x14ac:dyDescent="0.25">
      <c r="B26" s="9"/>
      <c r="C26" s="9"/>
      <c r="D26" s="7"/>
      <c r="E26" s="7"/>
      <c r="F26" s="7"/>
      <c r="G26" s="7"/>
    </row>
    <row r="27" spans="1:8" x14ac:dyDescent="0.25">
      <c r="B27" s="10" t="s">
        <v>13</v>
      </c>
      <c r="C27" s="10"/>
      <c r="D27" s="7">
        <f>+D22</f>
        <v>0</v>
      </c>
      <c r="E27" s="7"/>
      <c r="F27" s="7"/>
      <c r="G27" s="7"/>
    </row>
    <row r="28" spans="1:8" x14ac:dyDescent="0.25">
      <c r="B28" s="10" t="s">
        <v>14</v>
      </c>
      <c r="C28" s="10"/>
      <c r="D28" s="11">
        <f>+E22</f>
        <v>0</v>
      </c>
      <c r="E28" s="7"/>
      <c r="F28" s="7"/>
      <c r="G28" s="7"/>
    </row>
    <row r="29" spans="1:8" x14ac:dyDescent="0.25">
      <c r="B29" s="12" t="s">
        <v>15</v>
      </c>
      <c r="C29" s="12"/>
      <c r="D29" s="8"/>
      <c r="E29" s="7"/>
      <c r="F29" s="8">
        <f>SUM(D27:D28)</f>
        <v>0</v>
      </c>
      <c r="G29" s="7"/>
    </row>
    <row r="30" spans="1:8" x14ac:dyDescent="0.25">
      <c r="B30" s="10"/>
      <c r="C30" s="10"/>
      <c r="D30" s="7"/>
      <c r="E30" s="7"/>
      <c r="F30" s="7"/>
      <c r="G30" s="7"/>
    </row>
    <row r="31" spans="1:8" x14ac:dyDescent="0.25">
      <c r="B31" s="10" t="s">
        <v>16</v>
      </c>
      <c r="C31" s="10"/>
      <c r="D31" s="7">
        <f>+F29*8.33%</f>
        <v>0</v>
      </c>
      <c r="E31" s="7"/>
      <c r="F31" s="7"/>
      <c r="G31" s="7"/>
    </row>
    <row r="32" spans="1:8" x14ac:dyDescent="0.25">
      <c r="B32" s="10" t="s">
        <v>17</v>
      </c>
      <c r="C32" s="10"/>
      <c r="D32" s="7">
        <f>D31*1%</f>
        <v>0</v>
      </c>
      <c r="E32" s="7"/>
      <c r="F32" s="7"/>
      <c r="G32" s="7"/>
    </row>
    <row r="33" spans="2:7" x14ac:dyDescent="0.25">
      <c r="B33" s="10" t="s">
        <v>18</v>
      </c>
      <c r="C33" s="10"/>
      <c r="D33" s="7">
        <f>+F29*8.33%</f>
        <v>0</v>
      </c>
      <c r="E33" s="7"/>
      <c r="F33" s="7"/>
      <c r="G33" s="7"/>
    </row>
    <row r="34" spans="2:7" x14ac:dyDescent="0.25">
      <c r="B34" s="10" t="s">
        <v>19</v>
      </c>
      <c r="C34" s="10"/>
      <c r="D34" s="11">
        <f>+D27*4.17%</f>
        <v>0</v>
      </c>
      <c r="E34" s="7"/>
      <c r="F34" s="7"/>
      <c r="G34" s="7"/>
    </row>
    <row r="35" spans="2:7" x14ac:dyDescent="0.25">
      <c r="B35" s="12" t="s">
        <v>20</v>
      </c>
      <c r="C35" s="12"/>
      <c r="D35" s="8"/>
      <c r="E35" s="8">
        <f>SUM(D31:D34)</f>
        <v>0</v>
      </c>
      <c r="F35" s="7"/>
      <c r="G35" s="7"/>
    </row>
    <row r="36" spans="2:7" x14ac:dyDescent="0.25">
      <c r="B36" s="10"/>
      <c r="C36" s="10"/>
      <c r="D36" s="7"/>
      <c r="E36" s="7"/>
      <c r="F36" s="7"/>
      <c r="G36" s="7"/>
    </row>
    <row r="37" spans="2:7" x14ac:dyDescent="0.25">
      <c r="B37" s="10" t="s">
        <v>21</v>
      </c>
      <c r="C37" s="10"/>
      <c r="D37" s="7">
        <f>+D27*8.5%</f>
        <v>0</v>
      </c>
      <c r="E37" s="7"/>
      <c r="F37" s="7"/>
      <c r="G37" s="7"/>
    </row>
    <row r="38" spans="2:7" x14ac:dyDescent="0.25">
      <c r="B38" s="10" t="s">
        <v>22</v>
      </c>
      <c r="C38" s="10"/>
      <c r="D38" s="7">
        <f>+D27*12%</f>
        <v>0</v>
      </c>
      <c r="E38" s="7"/>
      <c r="F38" s="7"/>
      <c r="G38" s="7"/>
    </row>
    <row r="39" spans="2:7" x14ac:dyDescent="0.25">
      <c r="B39" s="10" t="s">
        <v>23</v>
      </c>
      <c r="C39" s="10"/>
      <c r="D39" s="11">
        <f>+D27*0.522%</f>
        <v>0</v>
      </c>
      <c r="E39" s="7"/>
      <c r="F39" s="7"/>
      <c r="G39" s="7"/>
    </row>
    <row r="40" spans="2:7" x14ac:dyDescent="0.25">
      <c r="B40" s="12" t="s">
        <v>24</v>
      </c>
      <c r="C40" s="12"/>
      <c r="D40" s="8"/>
      <c r="E40" s="8">
        <f>SUM(D37:D39)</f>
        <v>0</v>
      </c>
      <c r="F40" s="7"/>
      <c r="G40" s="7"/>
    </row>
    <row r="41" spans="2:7" x14ac:dyDescent="0.25">
      <c r="B41" s="10"/>
      <c r="C41" s="10"/>
      <c r="D41" s="7"/>
      <c r="E41" s="7"/>
      <c r="F41" s="7"/>
      <c r="G41" s="7"/>
    </row>
    <row r="42" spans="2:7" x14ac:dyDescent="0.25">
      <c r="B42" s="10" t="s">
        <v>25</v>
      </c>
      <c r="C42" s="10"/>
      <c r="D42" s="7">
        <f>+D27*4%</f>
        <v>0</v>
      </c>
      <c r="E42" s="7"/>
      <c r="F42" s="7"/>
      <c r="G42" s="7"/>
    </row>
    <row r="43" spans="2:7" x14ac:dyDescent="0.25">
      <c r="B43" s="10" t="s">
        <v>26</v>
      </c>
      <c r="C43" s="10"/>
      <c r="D43" s="7">
        <f>+D27*2%</f>
        <v>0</v>
      </c>
      <c r="E43" s="7"/>
      <c r="F43" s="7"/>
      <c r="G43" s="7"/>
    </row>
    <row r="44" spans="2:7" x14ac:dyDescent="0.25">
      <c r="B44" s="10" t="s">
        <v>27</v>
      </c>
      <c r="C44" s="10"/>
      <c r="D44" s="11">
        <f>+D27*3%</f>
        <v>0</v>
      </c>
      <c r="E44" s="7"/>
      <c r="F44" s="7"/>
      <c r="G44" s="7"/>
    </row>
    <row r="45" spans="2:7" x14ac:dyDescent="0.25">
      <c r="B45" s="12" t="s">
        <v>28</v>
      </c>
      <c r="C45" s="12"/>
      <c r="D45" s="13"/>
      <c r="E45" s="8">
        <f>SUM(D42:D44)</f>
        <v>0</v>
      </c>
      <c r="F45" s="7"/>
      <c r="G45" s="7"/>
    </row>
    <row r="46" spans="2:7" x14ac:dyDescent="0.25">
      <c r="B46" s="10"/>
      <c r="C46" s="10"/>
      <c r="D46" s="14"/>
      <c r="E46" s="7"/>
      <c r="F46" s="7"/>
      <c r="G46" s="7"/>
    </row>
    <row r="47" spans="2:7" x14ac:dyDescent="0.25">
      <c r="B47" s="12" t="s">
        <v>29</v>
      </c>
      <c r="C47" s="12"/>
      <c r="D47" s="7"/>
      <c r="E47" s="7"/>
      <c r="F47" s="8">
        <f>SUM(E35:E45)</f>
        <v>0</v>
      </c>
      <c r="G47" s="7"/>
    </row>
    <row r="50" spans="1:8" ht="15" customHeight="1" x14ac:dyDescent="0.25">
      <c r="A50" s="167"/>
      <c r="B50" s="167"/>
      <c r="C50" s="167"/>
      <c r="D50" s="167"/>
      <c r="E50" s="167"/>
      <c r="F50" s="167"/>
      <c r="G50" s="167"/>
    </row>
    <row r="51" spans="1:8" s="15" customFormat="1" ht="20.25" customHeight="1" x14ac:dyDescent="0.25">
      <c r="A51" s="151" t="s">
        <v>30</v>
      </c>
      <c r="B51" s="151"/>
      <c r="C51" s="151"/>
      <c r="D51" s="151"/>
      <c r="E51" s="151"/>
      <c r="F51" s="151"/>
      <c r="G51" s="151"/>
      <c r="H51" s="151"/>
    </row>
    <row r="52" spans="1:8" s="15" customFormat="1" ht="25.5" x14ac:dyDescent="0.25">
      <c r="A52" s="5" t="s">
        <v>4</v>
      </c>
      <c r="B52" s="166" t="s">
        <v>5</v>
      </c>
      <c r="C52" s="166"/>
      <c r="D52" s="143" t="s">
        <v>6</v>
      </c>
      <c r="E52" s="4" t="s">
        <v>7</v>
      </c>
      <c r="F52" s="143" t="s">
        <v>8</v>
      </c>
      <c r="G52" s="4" t="s">
        <v>9</v>
      </c>
      <c r="H52" s="4" t="s">
        <v>10</v>
      </c>
    </row>
    <row r="53" spans="1:8" s="15" customFormat="1" x14ac:dyDescent="0.25">
      <c r="A53" s="108"/>
      <c r="B53" s="168"/>
      <c r="C53" s="169"/>
      <c r="D53" s="108"/>
      <c r="E53" s="108">
        <v>0</v>
      </c>
      <c r="F53" s="108">
        <f>SUM(D53:E53)</f>
        <v>0</v>
      </c>
      <c r="G53" s="108">
        <v>0</v>
      </c>
      <c r="H53" s="108">
        <f>G53*4</f>
        <v>0</v>
      </c>
    </row>
    <row r="54" spans="1:8" s="15" customFormat="1" x14ac:dyDescent="0.25">
      <c r="A54" s="108"/>
      <c r="B54" s="168"/>
      <c r="C54" s="169"/>
      <c r="D54" s="108"/>
      <c r="E54" s="108">
        <v>0</v>
      </c>
      <c r="F54" s="108">
        <f t="shared" ref="F54:F60" si="3">SUM(D54:E54)</f>
        <v>0</v>
      </c>
      <c r="G54" s="108">
        <v>0</v>
      </c>
      <c r="H54" s="108">
        <f t="shared" ref="H54:H60" si="4">G54*4</f>
        <v>0</v>
      </c>
    </row>
    <row r="55" spans="1:8" s="15" customFormat="1" x14ac:dyDescent="0.25">
      <c r="A55" s="108"/>
      <c r="B55" s="170"/>
      <c r="C55" s="169"/>
      <c r="D55" s="108"/>
      <c r="E55" s="108">
        <v>0</v>
      </c>
      <c r="F55" s="108">
        <f t="shared" si="3"/>
        <v>0</v>
      </c>
      <c r="G55" s="108">
        <v>0</v>
      </c>
      <c r="H55" s="108">
        <f t="shared" si="4"/>
        <v>0</v>
      </c>
    </row>
    <row r="56" spans="1:8" s="15" customFormat="1" x14ac:dyDescent="0.25">
      <c r="A56" s="108"/>
      <c r="B56" s="170"/>
      <c r="C56" s="169"/>
      <c r="D56" s="108"/>
      <c r="E56" s="108">
        <v>0</v>
      </c>
      <c r="F56" s="108">
        <f t="shared" si="3"/>
        <v>0</v>
      </c>
      <c r="G56" s="108">
        <v>0</v>
      </c>
      <c r="H56" s="108">
        <f t="shared" si="4"/>
        <v>0</v>
      </c>
    </row>
    <row r="57" spans="1:8" s="15" customFormat="1" x14ac:dyDescent="0.25">
      <c r="A57" s="108"/>
      <c r="B57" s="170"/>
      <c r="C57" s="169"/>
      <c r="D57" s="108"/>
      <c r="E57" s="108">
        <v>0</v>
      </c>
      <c r="F57" s="108">
        <f t="shared" si="3"/>
        <v>0</v>
      </c>
      <c r="G57" s="108">
        <v>0</v>
      </c>
      <c r="H57" s="108">
        <f t="shared" si="4"/>
        <v>0</v>
      </c>
    </row>
    <row r="58" spans="1:8" s="15" customFormat="1" x14ac:dyDescent="0.25">
      <c r="A58" s="108"/>
      <c r="B58" s="170"/>
      <c r="C58" s="169"/>
      <c r="D58" s="108"/>
      <c r="E58" s="108">
        <v>0</v>
      </c>
      <c r="F58" s="108">
        <f t="shared" si="3"/>
        <v>0</v>
      </c>
      <c r="G58" s="108">
        <v>0</v>
      </c>
      <c r="H58" s="108">
        <f t="shared" si="4"/>
        <v>0</v>
      </c>
    </row>
    <row r="59" spans="1:8" s="15" customFormat="1" x14ac:dyDescent="0.25">
      <c r="A59" s="108"/>
      <c r="B59" s="170"/>
      <c r="C59" s="169"/>
      <c r="D59" s="108"/>
      <c r="E59" s="108">
        <v>0</v>
      </c>
      <c r="F59" s="108">
        <f t="shared" si="3"/>
        <v>0</v>
      </c>
      <c r="G59" s="108">
        <v>0</v>
      </c>
      <c r="H59" s="108">
        <f t="shared" si="4"/>
        <v>0</v>
      </c>
    </row>
    <row r="60" spans="1:8" s="15" customFormat="1" x14ac:dyDescent="0.25">
      <c r="A60" s="108"/>
      <c r="B60" s="170"/>
      <c r="C60" s="169"/>
      <c r="D60" s="108"/>
      <c r="E60" s="108">
        <v>0</v>
      </c>
      <c r="F60" s="108">
        <f t="shared" si="3"/>
        <v>0</v>
      </c>
      <c r="G60" s="108">
        <v>0</v>
      </c>
      <c r="H60" s="108">
        <f t="shared" si="4"/>
        <v>0</v>
      </c>
    </row>
    <row r="61" spans="1:8" s="15" customFormat="1" x14ac:dyDescent="0.25">
      <c r="A61" s="160" t="s">
        <v>11</v>
      </c>
      <c r="B61" s="161"/>
      <c r="C61" s="162"/>
      <c r="D61" s="111">
        <f>SUM(D53:D60)</f>
        <v>0</v>
      </c>
      <c r="E61" s="111">
        <f>SUM(E53:E60)</f>
        <v>0</v>
      </c>
      <c r="F61" s="111">
        <f>SUM(F53:F60)</f>
        <v>0</v>
      </c>
      <c r="G61" s="111">
        <f>SUM(G53:G60)</f>
        <v>0</v>
      </c>
      <c r="H61" s="111">
        <f>SUM(H53:H60)</f>
        <v>0</v>
      </c>
    </row>
    <row r="62" spans="1:8" x14ac:dyDescent="0.25">
      <c r="A62" s="16"/>
      <c r="B62" s="9"/>
      <c r="C62" s="9"/>
      <c r="D62" s="7"/>
      <c r="E62" s="7"/>
      <c r="F62" s="7"/>
      <c r="G62" s="7"/>
    </row>
    <row r="64" spans="1:8" x14ac:dyDescent="0.25">
      <c r="B64" s="6" t="s">
        <v>12</v>
      </c>
      <c r="C64" s="6"/>
      <c r="D64" s="7"/>
      <c r="E64" s="7"/>
      <c r="F64" s="7"/>
      <c r="G64" s="8">
        <f>SUM(F68:F86)</f>
        <v>0</v>
      </c>
    </row>
    <row r="65" spans="2:7" x14ac:dyDescent="0.25">
      <c r="B65" s="9"/>
      <c r="C65" s="9"/>
      <c r="D65" s="7"/>
      <c r="E65" s="7"/>
      <c r="F65" s="7"/>
      <c r="G65" s="7"/>
    </row>
    <row r="66" spans="2:7" x14ac:dyDescent="0.25">
      <c r="B66" s="10" t="s">
        <v>13</v>
      </c>
      <c r="C66" s="10"/>
      <c r="D66" s="7">
        <f>+D61</f>
        <v>0</v>
      </c>
      <c r="E66" s="7"/>
      <c r="F66" s="7"/>
      <c r="G66" s="7"/>
    </row>
    <row r="67" spans="2:7" x14ac:dyDescent="0.25">
      <c r="B67" s="10" t="s">
        <v>14</v>
      </c>
      <c r="C67" s="10"/>
      <c r="D67" s="11">
        <f>+E61</f>
        <v>0</v>
      </c>
      <c r="E67" s="7"/>
      <c r="F67" s="7"/>
      <c r="G67" s="7"/>
    </row>
    <row r="68" spans="2:7" x14ac:dyDescent="0.25">
      <c r="B68" s="12" t="s">
        <v>15</v>
      </c>
      <c r="C68" s="12"/>
      <c r="D68" s="8"/>
      <c r="E68" s="7"/>
      <c r="F68" s="8">
        <f>SUM(D66:D67)</f>
        <v>0</v>
      </c>
      <c r="G68" s="7"/>
    </row>
    <row r="69" spans="2:7" x14ac:dyDescent="0.25">
      <c r="B69" s="10"/>
      <c r="C69" s="10"/>
      <c r="D69" s="7"/>
      <c r="E69" s="7"/>
      <c r="F69" s="7"/>
      <c r="G69" s="7"/>
    </row>
    <row r="70" spans="2:7" x14ac:dyDescent="0.25">
      <c r="B70" s="10" t="s">
        <v>16</v>
      </c>
      <c r="C70" s="10"/>
      <c r="D70" s="7">
        <f>+F68*8.33%</f>
        <v>0</v>
      </c>
      <c r="E70" s="7"/>
      <c r="F70" s="7"/>
      <c r="G70" s="7"/>
    </row>
    <row r="71" spans="2:7" x14ac:dyDescent="0.25">
      <c r="B71" s="10" t="s">
        <v>17</v>
      </c>
      <c r="C71" s="10"/>
      <c r="D71" s="7">
        <f>D70*1%</f>
        <v>0</v>
      </c>
      <c r="E71" s="7"/>
      <c r="F71" s="7"/>
      <c r="G71" s="7"/>
    </row>
    <row r="72" spans="2:7" x14ac:dyDescent="0.25">
      <c r="B72" s="10" t="s">
        <v>18</v>
      </c>
      <c r="C72" s="10"/>
      <c r="D72" s="7">
        <f>+F68*8.33%</f>
        <v>0</v>
      </c>
      <c r="E72" s="7"/>
      <c r="F72" s="7"/>
      <c r="G72" s="7"/>
    </row>
    <row r="73" spans="2:7" x14ac:dyDescent="0.25">
      <c r="B73" s="10" t="s">
        <v>19</v>
      </c>
      <c r="C73" s="10"/>
      <c r="D73" s="11">
        <f>+D66*4.17%</f>
        <v>0</v>
      </c>
      <c r="E73" s="7"/>
      <c r="F73" s="7"/>
      <c r="G73" s="7"/>
    </row>
    <row r="74" spans="2:7" x14ac:dyDescent="0.25">
      <c r="B74" s="12" t="s">
        <v>20</v>
      </c>
      <c r="C74" s="12"/>
      <c r="D74" s="8"/>
      <c r="E74" s="8">
        <f>SUM(D70:D73)</f>
        <v>0</v>
      </c>
      <c r="F74" s="7"/>
      <c r="G74" s="7"/>
    </row>
    <row r="75" spans="2:7" x14ac:dyDescent="0.25">
      <c r="B75" s="10"/>
      <c r="C75" s="10"/>
      <c r="D75" s="7"/>
      <c r="E75" s="7"/>
      <c r="F75" s="7"/>
      <c r="G75" s="7"/>
    </row>
    <row r="76" spans="2:7" x14ac:dyDescent="0.25">
      <c r="B76" s="10" t="s">
        <v>21</v>
      </c>
      <c r="C76" s="10"/>
      <c r="D76" s="7">
        <f>+D66*8.5%</f>
        <v>0</v>
      </c>
      <c r="E76" s="7"/>
      <c r="F76" s="7"/>
      <c r="G76" s="7"/>
    </row>
    <row r="77" spans="2:7" x14ac:dyDescent="0.25">
      <c r="B77" s="10" t="s">
        <v>22</v>
      </c>
      <c r="C77" s="10"/>
      <c r="D77" s="7">
        <f>+D66*12%</f>
        <v>0</v>
      </c>
      <c r="E77" s="7"/>
      <c r="F77" s="7"/>
      <c r="G77" s="7"/>
    </row>
    <row r="78" spans="2:7" x14ac:dyDescent="0.25">
      <c r="B78" s="10" t="s">
        <v>23</v>
      </c>
      <c r="C78" s="10"/>
      <c r="D78" s="11">
        <f>+D66*0.522%</f>
        <v>0</v>
      </c>
      <c r="E78" s="7"/>
      <c r="F78" s="7"/>
      <c r="G78" s="7"/>
    </row>
    <row r="79" spans="2:7" x14ac:dyDescent="0.25">
      <c r="B79" s="12" t="s">
        <v>24</v>
      </c>
      <c r="C79" s="12"/>
      <c r="D79" s="8"/>
      <c r="E79" s="8">
        <f>SUM(D76:D78)</f>
        <v>0</v>
      </c>
      <c r="F79" s="7"/>
      <c r="G79" s="7"/>
    </row>
    <row r="80" spans="2:7" x14ac:dyDescent="0.25">
      <c r="B80" s="10"/>
      <c r="C80" s="10"/>
      <c r="D80" s="7"/>
      <c r="E80" s="7"/>
      <c r="F80" s="7"/>
      <c r="G80" s="7"/>
    </row>
    <row r="81" spans="1:10" x14ac:dyDescent="0.25">
      <c r="B81" s="10" t="s">
        <v>25</v>
      </c>
      <c r="C81" s="10"/>
      <c r="D81" s="7">
        <f>+D66*4%</f>
        <v>0</v>
      </c>
      <c r="E81" s="7"/>
      <c r="F81" s="7"/>
      <c r="G81" s="7"/>
    </row>
    <row r="82" spans="1:10" x14ac:dyDescent="0.25">
      <c r="B82" s="10" t="s">
        <v>26</v>
      </c>
      <c r="C82" s="10"/>
      <c r="D82" s="7">
        <f>+D66*2%</f>
        <v>0</v>
      </c>
      <c r="E82" s="7"/>
      <c r="F82" s="7"/>
      <c r="G82" s="7"/>
    </row>
    <row r="83" spans="1:10" x14ac:dyDescent="0.25">
      <c r="B83" s="10" t="s">
        <v>27</v>
      </c>
      <c r="C83" s="10"/>
      <c r="D83" s="11">
        <f>+D66*3%</f>
        <v>0</v>
      </c>
      <c r="E83" s="7"/>
      <c r="F83" s="7"/>
      <c r="G83" s="7"/>
    </row>
    <row r="84" spans="1:10" x14ac:dyDescent="0.25">
      <c r="B84" s="12" t="s">
        <v>28</v>
      </c>
      <c r="C84" s="12"/>
      <c r="D84" s="13"/>
      <c r="E84" s="8">
        <f>SUM(D81:D83)</f>
        <v>0</v>
      </c>
      <c r="F84" s="7"/>
      <c r="G84" s="7"/>
    </row>
    <row r="85" spans="1:10" x14ac:dyDescent="0.25">
      <c r="B85" s="10"/>
      <c r="C85" s="10"/>
      <c r="D85" s="14"/>
      <c r="E85" s="7"/>
      <c r="F85" s="7"/>
      <c r="G85" s="7"/>
    </row>
    <row r="86" spans="1:10" x14ac:dyDescent="0.25">
      <c r="B86" s="3" t="s">
        <v>29</v>
      </c>
      <c r="C86" s="3"/>
      <c r="D86" s="7"/>
      <c r="E86" s="7"/>
      <c r="F86" s="8">
        <f>SUM(E74:E84)</f>
        <v>0</v>
      </c>
      <c r="G86" s="7"/>
    </row>
    <row r="87" spans="1:10" x14ac:dyDescent="0.25">
      <c r="B87" s="3"/>
      <c r="C87" s="3"/>
      <c r="D87" s="7"/>
      <c r="E87" s="7"/>
      <c r="F87" s="8"/>
      <c r="G87" s="7"/>
    </row>
    <row r="89" spans="1:10" ht="17.25" customHeight="1" x14ac:dyDescent="0.25">
      <c r="A89" s="151" t="s">
        <v>31</v>
      </c>
      <c r="B89" s="151"/>
      <c r="C89" s="151"/>
      <c r="D89" s="151" t="s">
        <v>32</v>
      </c>
      <c r="E89" s="151"/>
      <c r="F89" s="151"/>
      <c r="G89" s="151"/>
      <c r="H89" s="151"/>
      <c r="I89" s="71"/>
    </row>
    <row r="90" spans="1:10" ht="17.25" customHeight="1" x14ac:dyDescent="0.25">
      <c r="A90" s="157" t="s">
        <v>33</v>
      </c>
      <c r="B90" s="158"/>
      <c r="C90" s="159"/>
      <c r="D90" s="117">
        <v>0</v>
      </c>
      <c r="E90" s="117">
        <v>0</v>
      </c>
      <c r="F90" s="117">
        <v>0</v>
      </c>
      <c r="G90" s="117">
        <v>0</v>
      </c>
      <c r="H90" s="117">
        <v>0</v>
      </c>
      <c r="I90" s="71"/>
    </row>
    <row r="91" spans="1:10" ht="29.25" customHeight="1" x14ac:dyDescent="0.25">
      <c r="A91" s="4" t="s">
        <v>4</v>
      </c>
      <c r="B91" s="4" t="s">
        <v>5</v>
      </c>
      <c r="C91" s="4" t="s">
        <v>34</v>
      </c>
      <c r="D91" s="4" t="s">
        <v>35</v>
      </c>
      <c r="E91" s="4" t="s">
        <v>36</v>
      </c>
      <c r="F91" s="4" t="s">
        <v>37</v>
      </c>
      <c r="G91" s="4" t="s">
        <v>38</v>
      </c>
      <c r="H91" s="4" t="s">
        <v>39</v>
      </c>
      <c r="I91" s="15"/>
    </row>
    <row r="92" spans="1:10" x14ac:dyDescent="0.25">
      <c r="A92" s="106"/>
      <c r="B92" s="106"/>
      <c r="C92" s="106">
        <v>0</v>
      </c>
      <c r="D92" s="106">
        <v>0</v>
      </c>
      <c r="E92" s="106">
        <f>(D92*E$90)+D92</f>
        <v>0</v>
      </c>
      <c r="F92" s="106">
        <f>(E92*F$90)+E92</f>
        <v>0</v>
      </c>
      <c r="G92" s="106">
        <f>(F92*G$90)+F92</f>
        <v>0</v>
      </c>
      <c r="H92" s="106">
        <f>(G92*H$90)+G92</f>
        <v>0</v>
      </c>
      <c r="I92" s="15"/>
      <c r="J92" s="15"/>
    </row>
    <row r="93" spans="1:10" x14ac:dyDescent="0.25">
      <c r="A93" s="106"/>
      <c r="B93" s="106"/>
      <c r="C93" s="106">
        <v>0</v>
      </c>
      <c r="D93" s="106">
        <v>0</v>
      </c>
      <c r="E93" s="106">
        <f t="shared" ref="E93:H95" si="5">(D93*E$90)+D93</f>
        <v>0</v>
      </c>
      <c r="F93" s="106">
        <f t="shared" si="5"/>
        <v>0</v>
      </c>
      <c r="G93" s="106">
        <f t="shared" si="5"/>
        <v>0</v>
      </c>
      <c r="H93" s="106">
        <f t="shared" si="5"/>
        <v>0</v>
      </c>
      <c r="I93" s="15"/>
      <c r="J93" s="15"/>
    </row>
    <row r="94" spans="1:10" x14ac:dyDescent="0.25">
      <c r="A94" s="106"/>
      <c r="B94" s="106"/>
      <c r="C94" s="106">
        <v>0</v>
      </c>
      <c r="D94" s="106">
        <v>0</v>
      </c>
      <c r="E94" s="106">
        <f t="shared" si="5"/>
        <v>0</v>
      </c>
      <c r="F94" s="106">
        <f t="shared" si="5"/>
        <v>0</v>
      </c>
      <c r="G94" s="106">
        <f t="shared" si="5"/>
        <v>0</v>
      </c>
      <c r="H94" s="106">
        <f t="shared" si="5"/>
        <v>0</v>
      </c>
      <c r="I94" s="15"/>
      <c r="J94" s="15"/>
    </row>
    <row r="95" spans="1:10" x14ac:dyDescent="0.25">
      <c r="A95" s="106"/>
      <c r="B95" s="106"/>
      <c r="C95" s="106">
        <v>0</v>
      </c>
      <c r="D95" s="106">
        <v>0</v>
      </c>
      <c r="E95" s="106">
        <f t="shared" si="5"/>
        <v>0</v>
      </c>
      <c r="F95" s="106">
        <f t="shared" si="5"/>
        <v>0</v>
      </c>
      <c r="G95" s="106">
        <f t="shared" si="5"/>
        <v>0</v>
      </c>
      <c r="H95" s="106">
        <f t="shared" si="5"/>
        <v>0</v>
      </c>
      <c r="I95" s="15"/>
      <c r="J95" s="15"/>
    </row>
    <row r="96" spans="1:10" x14ac:dyDescent="0.25">
      <c r="A96" s="106"/>
      <c r="B96" s="106"/>
      <c r="C96" s="106">
        <v>0</v>
      </c>
      <c r="D96" s="106">
        <v>0</v>
      </c>
      <c r="E96" s="106">
        <f>(D96*E$90)+D96</f>
        <v>0</v>
      </c>
      <c r="F96" s="106">
        <f t="shared" ref="F96:H96" si="6">(E96*F$90)+E96</f>
        <v>0</v>
      </c>
      <c r="G96" s="106">
        <f t="shared" si="6"/>
        <v>0</v>
      </c>
      <c r="H96" s="106">
        <f t="shared" si="6"/>
        <v>0</v>
      </c>
      <c r="I96" s="15"/>
      <c r="J96" s="15"/>
    </row>
    <row r="97" spans="1:12" x14ac:dyDescent="0.25">
      <c r="A97" s="149" t="s">
        <v>8</v>
      </c>
      <c r="B97" s="150"/>
      <c r="C97" s="107">
        <f>SUM(C92:C96)</f>
        <v>0</v>
      </c>
      <c r="D97" s="107">
        <f>SUM(D92:D96)</f>
        <v>0</v>
      </c>
      <c r="E97" s="107">
        <f t="shared" ref="E97:H97" si="7">SUM(E92:E96)</f>
        <v>0</v>
      </c>
      <c r="F97" s="107">
        <f t="shared" si="7"/>
        <v>0</v>
      </c>
      <c r="G97" s="107">
        <f t="shared" si="7"/>
        <v>0</v>
      </c>
      <c r="H97" s="107">
        <f t="shared" si="7"/>
        <v>0</v>
      </c>
      <c r="I97" s="15"/>
      <c r="J97" s="15"/>
    </row>
    <row r="100" spans="1:12" s="15" customFormat="1" x14ac:dyDescent="0.25">
      <c r="A100" s="151" t="s">
        <v>40</v>
      </c>
      <c r="B100" s="151"/>
      <c r="C100" s="151"/>
    </row>
    <row r="101" spans="1:12" s="15" customFormat="1" x14ac:dyDescent="0.25">
      <c r="A101" s="144" t="s">
        <v>4</v>
      </c>
      <c r="B101" s="105" t="s">
        <v>41</v>
      </c>
      <c r="C101" s="105" t="s">
        <v>42</v>
      </c>
    </row>
    <row r="102" spans="1:12" s="15" customFormat="1" x14ac:dyDescent="0.25">
      <c r="A102" s="116"/>
      <c r="B102" s="116"/>
      <c r="C102" s="106">
        <v>0</v>
      </c>
    </row>
    <row r="103" spans="1:12" s="15" customFormat="1" x14ac:dyDescent="0.25">
      <c r="A103" s="116"/>
      <c r="B103" s="116"/>
      <c r="C103" s="106">
        <v>0</v>
      </c>
    </row>
    <row r="104" spans="1:12" s="15" customFormat="1" x14ac:dyDescent="0.25">
      <c r="A104" s="116"/>
      <c r="B104" s="116"/>
      <c r="C104" s="106">
        <v>0</v>
      </c>
    </row>
    <row r="105" spans="1:12" s="15" customFormat="1" x14ac:dyDescent="0.25">
      <c r="A105" s="116"/>
      <c r="B105" s="116"/>
      <c r="C105" s="106">
        <v>0</v>
      </c>
    </row>
    <row r="106" spans="1:12" s="15" customFormat="1" x14ac:dyDescent="0.25">
      <c r="A106" s="116"/>
      <c r="B106" s="116"/>
      <c r="C106" s="106">
        <v>0</v>
      </c>
    </row>
    <row r="107" spans="1:12" s="15" customFormat="1" x14ac:dyDescent="0.25">
      <c r="A107" s="155" t="s">
        <v>43</v>
      </c>
      <c r="B107" s="156"/>
      <c r="C107" s="109">
        <f>AVERAGE(C102:C106)</f>
        <v>0</v>
      </c>
    </row>
    <row r="110" spans="1:12" s="15" customFormat="1" ht="19.5" customHeight="1" x14ac:dyDescent="0.25">
      <c r="A110" s="151" t="s">
        <v>44</v>
      </c>
      <c r="B110" s="151"/>
      <c r="C110" s="152" t="s">
        <v>45</v>
      </c>
      <c r="D110" s="153"/>
      <c r="E110" s="153"/>
      <c r="F110" s="153"/>
      <c r="G110" s="153"/>
      <c r="H110" s="153"/>
      <c r="I110" s="153"/>
      <c r="J110" s="153"/>
      <c r="K110" s="153"/>
      <c r="L110" s="154"/>
    </row>
    <row r="111" spans="1:12" s="15" customFormat="1" x14ac:dyDescent="0.25">
      <c r="A111" s="171" t="s">
        <v>46</v>
      </c>
      <c r="B111" s="172"/>
      <c r="C111" s="171" t="s">
        <v>47</v>
      </c>
      <c r="D111" s="172"/>
      <c r="E111" s="171" t="s">
        <v>48</v>
      </c>
      <c r="F111" s="172"/>
      <c r="G111" s="171" t="s">
        <v>49</v>
      </c>
      <c r="H111" s="172"/>
      <c r="I111" s="171" t="s">
        <v>50</v>
      </c>
      <c r="J111" s="172"/>
      <c r="K111" s="171" t="s">
        <v>51</v>
      </c>
      <c r="L111" s="172"/>
    </row>
    <row r="112" spans="1:12" s="15" customFormat="1" x14ac:dyDescent="0.25">
      <c r="A112" s="181" t="s">
        <v>52</v>
      </c>
      <c r="B112" s="182"/>
      <c r="C112" s="112" t="s">
        <v>53</v>
      </c>
      <c r="D112" s="112" t="s">
        <v>54</v>
      </c>
      <c r="E112" s="112" t="s">
        <v>53</v>
      </c>
      <c r="F112" s="112" t="s">
        <v>54</v>
      </c>
      <c r="G112" s="112" t="s">
        <v>53</v>
      </c>
      <c r="H112" s="112" t="s">
        <v>54</v>
      </c>
      <c r="I112" s="112" t="s">
        <v>53</v>
      </c>
      <c r="J112" s="112" t="s">
        <v>54</v>
      </c>
      <c r="K112" s="112" t="s">
        <v>53</v>
      </c>
      <c r="L112" s="112" t="s">
        <v>54</v>
      </c>
    </row>
    <row r="113" spans="1:12" s="15" customFormat="1" x14ac:dyDescent="0.25">
      <c r="A113" s="175" t="s">
        <v>55</v>
      </c>
      <c r="B113" s="176"/>
      <c r="C113" s="113">
        <v>0</v>
      </c>
      <c r="D113" s="113">
        <v>0</v>
      </c>
      <c r="E113" s="113">
        <v>0</v>
      </c>
      <c r="F113" s="113">
        <v>0</v>
      </c>
      <c r="G113" s="113">
        <v>0</v>
      </c>
      <c r="H113" s="113">
        <v>0</v>
      </c>
      <c r="I113" s="113">
        <v>0</v>
      </c>
      <c r="J113" s="113">
        <v>0</v>
      </c>
      <c r="K113" s="113">
        <v>0</v>
      </c>
      <c r="L113" s="114">
        <v>0</v>
      </c>
    </row>
    <row r="114" spans="1:12" s="15" customFormat="1" x14ac:dyDescent="0.25">
      <c r="A114" s="177" t="s">
        <v>56</v>
      </c>
      <c r="B114" s="178"/>
      <c r="C114" s="113">
        <v>0</v>
      </c>
      <c r="D114" s="113">
        <v>0</v>
      </c>
      <c r="E114" s="113">
        <v>0</v>
      </c>
      <c r="F114" s="113">
        <v>0</v>
      </c>
      <c r="G114" s="113">
        <v>0</v>
      </c>
      <c r="H114" s="113">
        <v>0</v>
      </c>
      <c r="I114" s="113">
        <v>0</v>
      </c>
      <c r="J114" s="113">
        <v>0</v>
      </c>
      <c r="K114" s="113">
        <v>0</v>
      </c>
      <c r="L114" s="114">
        <v>0</v>
      </c>
    </row>
    <row r="115" spans="1:12" s="15" customFormat="1" x14ac:dyDescent="0.25">
      <c r="A115" s="177" t="s">
        <v>57</v>
      </c>
      <c r="B115" s="178"/>
      <c r="C115" s="113">
        <v>0</v>
      </c>
      <c r="D115" s="113">
        <v>0</v>
      </c>
      <c r="E115" s="113">
        <v>0</v>
      </c>
      <c r="F115" s="113">
        <v>0</v>
      </c>
      <c r="G115" s="113">
        <v>0</v>
      </c>
      <c r="H115" s="113">
        <v>0</v>
      </c>
      <c r="I115" s="113">
        <v>0</v>
      </c>
      <c r="J115" s="113">
        <v>0</v>
      </c>
      <c r="K115" s="113">
        <v>0</v>
      </c>
      <c r="L115" s="114">
        <v>0</v>
      </c>
    </row>
    <row r="116" spans="1:12" s="15" customFormat="1" x14ac:dyDescent="0.25">
      <c r="A116" s="179" t="s">
        <v>58</v>
      </c>
      <c r="B116" s="180"/>
      <c r="C116" s="115">
        <f>C114*C115</f>
        <v>0</v>
      </c>
      <c r="D116" s="115">
        <f t="shared" ref="D116:L116" si="8">D114*D115</f>
        <v>0</v>
      </c>
      <c r="E116" s="115">
        <f t="shared" si="8"/>
        <v>0</v>
      </c>
      <c r="F116" s="115">
        <f t="shared" si="8"/>
        <v>0</v>
      </c>
      <c r="G116" s="115">
        <f t="shared" si="8"/>
        <v>0</v>
      </c>
      <c r="H116" s="115">
        <f t="shared" si="8"/>
        <v>0</v>
      </c>
      <c r="I116" s="115">
        <f t="shared" si="8"/>
        <v>0</v>
      </c>
      <c r="J116" s="115">
        <f t="shared" si="8"/>
        <v>0</v>
      </c>
      <c r="K116" s="115">
        <f t="shared" si="8"/>
        <v>0</v>
      </c>
      <c r="L116" s="115">
        <f t="shared" si="8"/>
        <v>0</v>
      </c>
    </row>
    <row r="117" spans="1:12" s="15" customFormat="1" x14ac:dyDescent="0.25">
      <c r="A117" s="175" t="s">
        <v>59</v>
      </c>
      <c r="B117" s="176"/>
      <c r="C117" s="183">
        <v>0</v>
      </c>
      <c r="D117" s="184"/>
      <c r="E117" s="183">
        <v>0</v>
      </c>
      <c r="F117" s="184"/>
      <c r="G117" s="183">
        <v>0</v>
      </c>
      <c r="H117" s="184"/>
      <c r="I117" s="183">
        <v>0</v>
      </c>
      <c r="J117" s="184"/>
      <c r="K117" s="183">
        <v>0</v>
      </c>
      <c r="L117" s="184"/>
    </row>
    <row r="118" spans="1:12" s="15" customFormat="1" x14ac:dyDescent="0.25">
      <c r="A118" s="175" t="s">
        <v>60</v>
      </c>
      <c r="B118" s="176"/>
      <c r="C118" s="185">
        <f>C107</f>
        <v>0</v>
      </c>
      <c r="D118" s="186"/>
      <c r="E118" s="185">
        <f>(C118*E117)+C118</f>
        <v>0</v>
      </c>
      <c r="F118" s="186"/>
      <c r="G118" s="185">
        <f>(E118*G117)+E118</f>
        <v>0</v>
      </c>
      <c r="H118" s="186"/>
      <c r="I118" s="185">
        <f>(G118*I117)+G118</f>
        <v>0</v>
      </c>
      <c r="J118" s="186"/>
      <c r="K118" s="185">
        <f>(I118*K117)+I118</f>
        <v>0</v>
      </c>
      <c r="L118" s="186"/>
    </row>
    <row r="119" spans="1:12" s="15" customFormat="1" x14ac:dyDescent="0.25">
      <c r="A119" s="173" t="s">
        <v>61</v>
      </c>
      <c r="B119" s="174"/>
      <c r="C119" s="127">
        <f>C116*C118</f>
        <v>0</v>
      </c>
      <c r="D119" s="127">
        <f>D116*C118</f>
        <v>0</v>
      </c>
      <c r="E119" s="127">
        <f t="shared" ref="E119:K119" si="9">E116*E118</f>
        <v>0</v>
      </c>
      <c r="F119" s="127">
        <f>F116*E118</f>
        <v>0</v>
      </c>
      <c r="G119" s="127">
        <f>G116*G118</f>
        <v>0</v>
      </c>
      <c r="H119" s="127">
        <f>H116*G118</f>
        <v>0</v>
      </c>
      <c r="I119" s="127">
        <f>I116*I118</f>
        <v>0</v>
      </c>
      <c r="J119" s="127">
        <f>J116*I118</f>
        <v>0</v>
      </c>
      <c r="K119" s="127">
        <f t="shared" si="9"/>
        <v>0</v>
      </c>
      <c r="L119" s="127">
        <f>L116*K118</f>
        <v>0</v>
      </c>
    </row>
    <row r="123" spans="1:12" x14ac:dyDescent="0.25">
      <c r="A123" s="1" t="s">
        <v>62</v>
      </c>
    </row>
    <row r="124" spans="1:12" x14ac:dyDescent="0.25">
      <c r="A124" s="141" t="s">
        <v>63</v>
      </c>
      <c r="B124" s="141"/>
    </row>
    <row r="125" spans="1:12" x14ac:dyDescent="0.25">
      <c r="A125" s="1" t="s">
        <v>64</v>
      </c>
    </row>
    <row r="126" spans="1:12" ht="13.5" customHeight="1" x14ac:dyDescent="0.25">
      <c r="A126" s="142" t="s">
        <v>65</v>
      </c>
      <c r="B126" s="142"/>
      <c r="C126" s="142"/>
    </row>
    <row r="127" spans="1:12" x14ac:dyDescent="0.25">
      <c r="A127" s="1" t="s">
        <v>66</v>
      </c>
    </row>
  </sheetData>
  <mergeCells count="58">
    <mergeCell ref="G117:H117"/>
    <mergeCell ref="I117:J117"/>
    <mergeCell ref="K117:L117"/>
    <mergeCell ref="G118:H118"/>
    <mergeCell ref="I118:J118"/>
    <mergeCell ref="K118:L118"/>
    <mergeCell ref="C117:D117"/>
    <mergeCell ref="C118:D118"/>
    <mergeCell ref="A117:B117"/>
    <mergeCell ref="E117:F117"/>
    <mergeCell ref="E118:F118"/>
    <mergeCell ref="A112:B112"/>
    <mergeCell ref="A111:B111"/>
    <mergeCell ref="C111:D111"/>
    <mergeCell ref="E111:F111"/>
    <mergeCell ref="G111:H111"/>
    <mergeCell ref="A119:B119"/>
    <mergeCell ref="A113:B113"/>
    <mergeCell ref="A114:B114"/>
    <mergeCell ref="A116:B116"/>
    <mergeCell ref="A118:B118"/>
    <mergeCell ref="A115:B115"/>
    <mergeCell ref="B59:C59"/>
    <mergeCell ref="B60:C60"/>
    <mergeCell ref="A61:C61"/>
    <mergeCell ref="I111:J111"/>
    <mergeCell ref="K111:L111"/>
    <mergeCell ref="B56:C56"/>
    <mergeCell ref="B54:C54"/>
    <mergeCell ref="A51:H51"/>
    <mergeCell ref="B57:C57"/>
    <mergeCell ref="B58:C58"/>
    <mergeCell ref="A12:H12"/>
    <mergeCell ref="A50:G50"/>
    <mergeCell ref="B52:C52"/>
    <mergeCell ref="B53:C53"/>
    <mergeCell ref="B55:C55"/>
    <mergeCell ref="B15:C15"/>
    <mergeCell ref="B16:C16"/>
    <mergeCell ref="B17:C17"/>
    <mergeCell ref="B18:C18"/>
    <mergeCell ref="B19:C19"/>
    <mergeCell ref="A7:I8"/>
    <mergeCell ref="A97:B97"/>
    <mergeCell ref="A110:B110"/>
    <mergeCell ref="C110:L110"/>
    <mergeCell ref="A89:C89"/>
    <mergeCell ref="D89:H89"/>
    <mergeCell ref="A100:C100"/>
    <mergeCell ref="A107:B107"/>
    <mergeCell ref="A90:C90"/>
    <mergeCell ref="A22:C22"/>
    <mergeCell ref="A9:L9"/>
    <mergeCell ref="A10:L10"/>
    <mergeCell ref="B20:C20"/>
    <mergeCell ref="B21:C21"/>
    <mergeCell ref="B13:C13"/>
    <mergeCell ref="B14:C14"/>
  </mergeCells>
  <pageMargins left="0.7" right="0.7" top="0.75" bottom="0.75" header="0.3" footer="0.3"/>
  <pageSetup scale="85" orientation="landscape" horizontalDpi="1200" verticalDpi="1200" r:id="rId1"/>
  <colBreaks count="1" manualBreakCount="1">
    <brk id="9" max="1048575" man="1"/>
  </colBreaks>
  <ignoredErrors>
    <ignoredError sqref="D119:G119 H119:K119" formula="1"/>
    <ignoredError sqref="C111:L111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R66"/>
  <sheetViews>
    <sheetView tabSelected="1" zoomScaleNormal="100" workbookViewId="0"/>
  </sheetViews>
  <sheetFormatPr baseColWidth="10" defaultColWidth="11.42578125" defaultRowHeight="15" x14ac:dyDescent="0.25"/>
  <cols>
    <col min="1" max="1" width="42.85546875" bestFit="1" customWidth="1"/>
    <col min="2" max="2" width="18.5703125" bestFit="1" customWidth="1"/>
    <col min="3" max="3" width="7" customWidth="1"/>
    <col min="4" max="6" width="13.28515625" customWidth="1"/>
    <col min="7" max="7" width="6.42578125" customWidth="1"/>
    <col min="8" max="10" width="13.28515625" customWidth="1"/>
    <col min="11" max="11" width="5.5703125" customWidth="1"/>
    <col min="12" max="14" width="13.28515625" customWidth="1"/>
    <col min="15" max="15" width="7" customWidth="1"/>
    <col min="16" max="18" width="13.28515625" customWidth="1"/>
  </cols>
  <sheetData>
    <row r="2" spans="1:18" ht="15" customHeight="1" x14ac:dyDescent="0.25">
      <c r="A2" s="187" t="s">
        <v>67</v>
      </c>
      <c r="B2" s="190" t="s">
        <v>68</v>
      </c>
      <c r="D2" s="203" t="s">
        <v>69</v>
      </c>
      <c r="E2" s="200" t="s">
        <v>70</v>
      </c>
      <c r="F2" s="200"/>
      <c r="G2" s="29"/>
      <c r="H2" s="201" t="s">
        <v>69</v>
      </c>
      <c r="I2" s="192" t="s">
        <v>71</v>
      </c>
      <c r="J2" s="192"/>
      <c r="K2" s="29"/>
      <c r="L2" s="198" t="s">
        <v>69</v>
      </c>
      <c r="M2" s="193" t="s">
        <v>72</v>
      </c>
      <c r="N2" s="194"/>
      <c r="O2" s="29"/>
      <c r="P2" s="196" t="s">
        <v>69</v>
      </c>
      <c r="Q2" s="195" t="s">
        <v>73</v>
      </c>
      <c r="R2" s="195"/>
    </row>
    <row r="3" spans="1:18" ht="15" customHeight="1" x14ac:dyDescent="0.25">
      <c r="A3" s="188"/>
      <c r="B3" s="191"/>
      <c r="D3" s="204"/>
      <c r="E3" s="78" t="s">
        <v>74</v>
      </c>
      <c r="F3" s="79">
        <v>0</v>
      </c>
      <c r="G3" s="29"/>
      <c r="H3" s="202"/>
      <c r="I3" s="83" t="s">
        <v>74</v>
      </c>
      <c r="J3" s="123">
        <v>0</v>
      </c>
      <c r="K3" s="29"/>
      <c r="L3" s="199"/>
      <c r="M3" s="30" t="s">
        <v>74</v>
      </c>
      <c r="N3" s="36">
        <v>0</v>
      </c>
      <c r="O3" s="29"/>
      <c r="P3" s="197"/>
      <c r="Q3" s="31" t="s">
        <v>74</v>
      </c>
      <c r="R3" s="122">
        <v>0</v>
      </c>
    </row>
    <row r="4" spans="1:18" ht="15" customHeight="1" x14ac:dyDescent="0.25">
      <c r="A4" s="189"/>
      <c r="B4" s="73" t="s">
        <v>8</v>
      </c>
      <c r="D4" s="204"/>
      <c r="E4" s="78" t="s">
        <v>75</v>
      </c>
      <c r="F4" s="78" t="s">
        <v>8</v>
      </c>
      <c r="G4" s="29"/>
      <c r="H4" s="202"/>
      <c r="I4" s="83" t="s">
        <v>75</v>
      </c>
      <c r="J4" s="83" t="s">
        <v>8</v>
      </c>
      <c r="K4" s="29"/>
      <c r="L4" s="199"/>
      <c r="M4" s="30" t="s">
        <v>75</v>
      </c>
      <c r="N4" s="30" t="s">
        <v>8</v>
      </c>
      <c r="O4" s="29"/>
      <c r="P4" s="197"/>
      <c r="Q4" s="31" t="s">
        <v>75</v>
      </c>
      <c r="R4" s="31" t="s">
        <v>8</v>
      </c>
    </row>
    <row r="5" spans="1:18" x14ac:dyDescent="0.25">
      <c r="A5" s="72" t="s">
        <v>76</v>
      </c>
      <c r="B5" s="75">
        <f>B6+B13+B20+B23+B24+B29+B30+B40+B45+B48+B52</f>
        <v>0</v>
      </c>
      <c r="D5" s="82">
        <f>B5</f>
        <v>0</v>
      </c>
      <c r="E5" s="80">
        <f>D5*$F$3</f>
        <v>0</v>
      </c>
      <c r="F5" s="80">
        <f>D5+E5</f>
        <v>0</v>
      </c>
      <c r="G5" s="29"/>
      <c r="H5" s="119">
        <f>F5</f>
        <v>0</v>
      </c>
      <c r="I5" s="84">
        <f>H5*$J$3</f>
        <v>0</v>
      </c>
      <c r="J5" s="84">
        <f>H5+I5</f>
        <v>0</v>
      </c>
      <c r="K5" s="29"/>
      <c r="L5" s="120">
        <f>J5</f>
        <v>0</v>
      </c>
      <c r="M5" s="32">
        <f>L5*$N$3</f>
        <v>0</v>
      </c>
      <c r="N5" s="32">
        <f>L5+M5</f>
        <v>0</v>
      </c>
      <c r="O5" s="29"/>
      <c r="P5" s="121">
        <f>N5</f>
        <v>0</v>
      </c>
      <c r="Q5" s="34">
        <f>P5*$R$3</f>
        <v>0</v>
      </c>
      <c r="R5" s="34">
        <f>+P5+Q5</f>
        <v>0</v>
      </c>
    </row>
    <row r="6" spans="1:18" x14ac:dyDescent="0.25">
      <c r="A6" s="74" t="s">
        <v>77</v>
      </c>
      <c r="B6" s="75">
        <f>SUM(B7:B12)</f>
        <v>0</v>
      </c>
      <c r="D6" s="80">
        <f>B6</f>
        <v>0</v>
      </c>
      <c r="E6" s="80">
        <f>D6*$F$3</f>
        <v>0</v>
      </c>
      <c r="F6" s="80">
        <f>SUM(F7:F12)</f>
        <v>0</v>
      </c>
      <c r="G6" s="29"/>
      <c r="H6" s="84">
        <f>F6</f>
        <v>0</v>
      </c>
      <c r="I6" s="84">
        <f>H6*$J$3</f>
        <v>0</v>
      </c>
      <c r="J6" s="84">
        <f>SUM(J7:J12)</f>
        <v>0</v>
      </c>
      <c r="K6" s="29"/>
      <c r="L6" s="32">
        <f>J6</f>
        <v>0</v>
      </c>
      <c r="M6" s="32">
        <f>L6*$N$3</f>
        <v>0</v>
      </c>
      <c r="N6" s="32">
        <f>SUM(N7:N12)</f>
        <v>0</v>
      </c>
      <c r="O6" s="29"/>
      <c r="P6" s="34">
        <f>N6</f>
        <v>0</v>
      </c>
      <c r="Q6" s="34">
        <f>P6*$R$3</f>
        <v>0</v>
      </c>
      <c r="R6" s="34">
        <f>SUM(R7:R12)</f>
        <v>0</v>
      </c>
    </row>
    <row r="7" spans="1:18" x14ac:dyDescent="0.25">
      <c r="A7" s="18" t="s">
        <v>78</v>
      </c>
      <c r="B7" s="17">
        <f>PERSONAL!F29*12</f>
        <v>0</v>
      </c>
      <c r="D7" s="17">
        <f>B7</f>
        <v>0</v>
      </c>
      <c r="E7" s="17">
        <f t="shared" ref="E7:E66" si="0">D7*$F$3</f>
        <v>0</v>
      </c>
      <c r="F7" s="81">
        <f>D7+E7</f>
        <v>0</v>
      </c>
      <c r="G7" s="29"/>
      <c r="H7" s="17">
        <f>F7</f>
        <v>0</v>
      </c>
      <c r="I7" s="17">
        <f t="shared" ref="I7:I66" si="1">H7*$J$3</f>
        <v>0</v>
      </c>
      <c r="J7" s="85">
        <f t="shared" ref="J7:J66" si="2">+H7+I7</f>
        <v>0</v>
      </c>
      <c r="K7" s="29"/>
      <c r="L7" s="17">
        <f>J7</f>
        <v>0</v>
      </c>
      <c r="M7" s="17">
        <f>L7*$N$3</f>
        <v>0</v>
      </c>
      <c r="N7" s="33">
        <f t="shared" ref="N7:N66" si="3">L7+M7</f>
        <v>0</v>
      </c>
      <c r="O7" s="29"/>
      <c r="P7" s="17">
        <f>N7</f>
        <v>0</v>
      </c>
      <c r="Q7" s="137">
        <f>P7*$R$3</f>
        <v>0</v>
      </c>
      <c r="R7" s="35">
        <f t="shared" ref="R7:R66" si="4">P7+Q7</f>
        <v>0</v>
      </c>
    </row>
    <row r="8" spans="1:18" x14ac:dyDescent="0.25">
      <c r="A8" s="18" t="s">
        <v>79</v>
      </c>
      <c r="B8" s="17">
        <f>PERSONAL!E35*12</f>
        <v>0</v>
      </c>
      <c r="D8" s="17">
        <f t="shared" ref="D8:D12" si="5">B8</f>
        <v>0</v>
      </c>
      <c r="E8" s="17">
        <f t="shared" si="0"/>
        <v>0</v>
      </c>
      <c r="F8" s="81">
        <f t="shared" ref="F8:F66" si="6">D8+E8</f>
        <v>0</v>
      </c>
      <c r="G8" s="29"/>
      <c r="H8" s="17">
        <f t="shared" ref="H8:H66" si="7">F8</f>
        <v>0</v>
      </c>
      <c r="I8" s="17">
        <f t="shared" si="1"/>
        <v>0</v>
      </c>
      <c r="J8" s="85">
        <f t="shared" si="2"/>
        <v>0</v>
      </c>
      <c r="K8" s="29"/>
      <c r="L8" s="17">
        <f t="shared" ref="L8:L66" si="8">J8</f>
        <v>0</v>
      </c>
      <c r="M8" s="17">
        <f t="shared" ref="M8:M66" si="9">L8*$N$3</f>
        <v>0</v>
      </c>
      <c r="N8" s="33">
        <f t="shared" si="3"/>
        <v>0</v>
      </c>
      <c r="O8" s="29"/>
      <c r="P8" s="17">
        <f t="shared" ref="P8:P66" si="10">N8</f>
        <v>0</v>
      </c>
      <c r="Q8" s="137">
        <f t="shared" ref="Q8:Q66" si="11">P8*$R$3</f>
        <v>0</v>
      </c>
      <c r="R8" s="35">
        <f t="shared" si="4"/>
        <v>0</v>
      </c>
    </row>
    <row r="9" spans="1:18" x14ac:dyDescent="0.25">
      <c r="A9" s="18" t="s">
        <v>80</v>
      </c>
      <c r="B9" s="17">
        <f>(PERSONAL!E40+PERSONAL!E45)*12</f>
        <v>0</v>
      </c>
      <c r="D9" s="17">
        <f t="shared" si="5"/>
        <v>0</v>
      </c>
      <c r="E9" s="17">
        <f t="shared" si="0"/>
        <v>0</v>
      </c>
      <c r="F9" s="81">
        <f t="shared" si="6"/>
        <v>0</v>
      </c>
      <c r="G9" s="29"/>
      <c r="H9" s="17">
        <f t="shared" si="7"/>
        <v>0</v>
      </c>
      <c r="I9" s="17">
        <f t="shared" si="1"/>
        <v>0</v>
      </c>
      <c r="J9" s="85">
        <f t="shared" si="2"/>
        <v>0</v>
      </c>
      <c r="K9" s="29"/>
      <c r="L9" s="17">
        <f t="shared" si="8"/>
        <v>0</v>
      </c>
      <c r="M9" s="17">
        <f t="shared" si="9"/>
        <v>0</v>
      </c>
      <c r="N9" s="33">
        <f t="shared" si="3"/>
        <v>0</v>
      </c>
      <c r="O9" s="29"/>
      <c r="P9" s="17">
        <f t="shared" si="10"/>
        <v>0</v>
      </c>
      <c r="Q9" s="137">
        <f t="shared" si="11"/>
        <v>0</v>
      </c>
      <c r="R9" s="35">
        <f t="shared" si="4"/>
        <v>0</v>
      </c>
    </row>
    <row r="10" spans="1:18" x14ac:dyDescent="0.25">
      <c r="A10" s="18" t="s">
        <v>81</v>
      </c>
      <c r="B10" s="17">
        <v>0</v>
      </c>
      <c r="D10" s="17">
        <f t="shared" si="5"/>
        <v>0</v>
      </c>
      <c r="E10" s="17">
        <f t="shared" si="0"/>
        <v>0</v>
      </c>
      <c r="F10" s="81">
        <f t="shared" si="6"/>
        <v>0</v>
      </c>
      <c r="G10" s="29"/>
      <c r="H10" s="17">
        <f t="shared" si="7"/>
        <v>0</v>
      </c>
      <c r="I10" s="17">
        <f t="shared" si="1"/>
        <v>0</v>
      </c>
      <c r="J10" s="85">
        <f t="shared" si="2"/>
        <v>0</v>
      </c>
      <c r="K10" s="29"/>
      <c r="L10" s="17">
        <f t="shared" si="8"/>
        <v>0</v>
      </c>
      <c r="M10" s="17">
        <f t="shared" si="9"/>
        <v>0</v>
      </c>
      <c r="N10" s="33">
        <f t="shared" si="3"/>
        <v>0</v>
      </c>
      <c r="O10" s="29"/>
      <c r="P10" s="17">
        <f t="shared" si="10"/>
        <v>0</v>
      </c>
      <c r="Q10" s="137">
        <f t="shared" si="11"/>
        <v>0</v>
      </c>
      <c r="R10" s="35">
        <f t="shared" si="4"/>
        <v>0</v>
      </c>
    </row>
    <row r="11" spans="1:18" x14ac:dyDescent="0.25">
      <c r="A11" s="18" t="s">
        <v>82</v>
      </c>
      <c r="B11" s="17">
        <f>PERSONAL!H22*3</f>
        <v>0</v>
      </c>
      <c r="D11" s="17">
        <f t="shared" si="5"/>
        <v>0</v>
      </c>
      <c r="E11" s="17">
        <f t="shared" si="0"/>
        <v>0</v>
      </c>
      <c r="F11" s="81">
        <f t="shared" si="6"/>
        <v>0</v>
      </c>
      <c r="G11" s="29"/>
      <c r="H11" s="17">
        <f t="shared" si="7"/>
        <v>0</v>
      </c>
      <c r="I11" s="17">
        <f t="shared" si="1"/>
        <v>0</v>
      </c>
      <c r="J11" s="85">
        <f t="shared" si="2"/>
        <v>0</v>
      </c>
      <c r="K11" s="29"/>
      <c r="L11" s="17">
        <f t="shared" si="8"/>
        <v>0</v>
      </c>
      <c r="M11" s="17">
        <f t="shared" si="9"/>
        <v>0</v>
      </c>
      <c r="N11" s="33">
        <f t="shared" si="3"/>
        <v>0</v>
      </c>
      <c r="O11" s="29"/>
      <c r="P11" s="17">
        <f t="shared" si="10"/>
        <v>0</v>
      </c>
      <c r="Q11" s="137">
        <f t="shared" si="11"/>
        <v>0</v>
      </c>
      <c r="R11" s="35">
        <f t="shared" si="4"/>
        <v>0</v>
      </c>
    </row>
    <row r="12" spans="1:18" x14ac:dyDescent="0.25">
      <c r="A12" s="18" t="s">
        <v>83</v>
      </c>
      <c r="B12" s="17">
        <f>PERSONAL!D97</f>
        <v>0</v>
      </c>
      <c r="D12" s="17">
        <f t="shared" si="5"/>
        <v>0</v>
      </c>
      <c r="E12" s="17">
        <f t="shared" si="0"/>
        <v>0</v>
      </c>
      <c r="F12" s="81">
        <f>PERSONAL!E97</f>
        <v>0</v>
      </c>
      <c r="G12" s="29"/>
      <c r="H12" s="118">
        <f>F12</f>
        <v>0</v>
      </c>
      <c r="I12" s="118">
        <f t="shared" si="1"/>
        <v>0</v>
      </c>
      <c r="J12" s="85">
        <f>PERSONAL!F97</f>
        <v>0</v>
      </c>
      <c r="K12" s="29"/>
      <c r="L12" s="118">
        <f>J12</f>
        <v>0</v>
      </c>
      <c r="M12" s="118">
        <f t="shared" si="9"/>
        <v>0</v>
      </c>
      <c r="N12" s="33">
        <f>PERSONAL!G97</f>
        <v>0</v>
      </c>
      <c r="O12" s="29"/>
      <c r="P12" s="118">
        <f>N12</f>
        <v>0</v>
      </c>
      <c r="Q12" s="137">
        <f t="shared" si="11"/>
        <v>0</v>
      </c>
      <c r="R12" s="35">
        <f>PERSONAL!H97</f>
        <v>0</v>
      </c>
    </row>
    <row r="13" spans="1:18" x14ac:dyDescent="0.25">
      <c r="A13" s="76" t="s">
        <v>84</v>
      </c>
      <c r="B13" s="77">
        <f>SUM(B14:B19)</f>
        <v>0</v>
      </c>
      <c r="D13" s="82">
        <f>B13</f>
        <v>0</v>
      </c>
      <c r="E13" s="82">
        <f t="shared" si="0"/>
        <v>0</v>
      </c>
      <c r="F13" s="80">
        <f>SUM(F14:F19)</f>
        <v>0</v>
      </c>
      <c r="G13" s="29"/>
      <c r="H13" s="84">
        <f t="shared" si="7"/>
        <v>0</v>
      </c>
      <c r="I13" s="84">
        <f t="shared" si="1"/>
        <v>0</v>
      </c>
      <c r="J13" s="84">
        <f>SUM(J14:J19)</f>
        <v>0</v>
      </c>
      <c r="K13" s="29"/>
      <c r="L13" s="32">
        <f t="shared" si="8"/>
        <v>0</v>
      </c>
      <c r="M13" s="32">
        <f t="shared" si="9"/>
        <v>0</v>
      </c>
      <c r="N13" s="32">
        <f>SUM(N14:N19)</f>
        <v>0</v>
      </c>
      <c r="O13" s="29"/>
      <c r="P13" s="34">
        <f t="shared" si="10"/>
        <v>0</v>
      </c>
      <c r="Q13" s="34">
        <f t="shared" si="11"/>
        <v>0</v>
      </c>
      <c r="R13" s="34">
        <f>SUM(R14:R19)</f>
        <v>0</v>
      </c>
    </row>
    <row r="14" spans="1:18" x14ac:dyDescent="0.25">
      <c r="A14" s="18" t="s">
        <v>78</v>
      </c>
      <c r="B14" s="17">
        <f>+PERSONAL!F68*12</f>
        <v>0</v>
      </c>
      <c r="D14" s="17">
        <f>B14</f>
        <v>0</v>
      </c>
      <c r="E14" s="17">
        <f t="shared" si="0"/>
        <v>0</v>
      </c>
      <c r="F14" s="81">
        <f t="shared" si="6"/>
        <v>0</v>
      </c>
      <c r="G14" s="29"/>
      <c r="H14" s="17">
        <f t="shared" si="7"/>
        <v>0</v>
      </c>
      <c r="I14" s="17">
        <f t="shared" si="1"/>
        <v>0</v>
      </c>
      <c r="J14" s="85">
        <f t="shared" si="2"/>
        <v>0</v>
      </c>
      <c r="K14" s="29"/>
      <c r="L14" s="17">
        <f t="shared" si="8"/>
        <v>0</v>
      </c>
      <c r="M14" s="17">
        <f t="shared" si="9"/>
        <v>0</v>
      </c>
      <c r="N14" s="33">
        <f t="shared" si="3"/>
        <v>0</v>
      </c>
      <c r="O14" s="29"/>
      <c r="P14" s="17">
        <f t="shared" si="10"/>
        <v>0</v>
      </c>
      <c r="Q14" s="137">
        <f t="shared" si="11"/>
        <v>0</v>
      </c>
      <c r="R14" s="35">
        <f t="shared" si="4"/>
        <v>0</v>
      </c>
    </row>
    <row r="15" spans="1:18" x14ac:dyDescent="0.25">
      <c r="A15" s="18" t="s">
        <v>79</v>
      </c>
      <c r="B15" s="17">
        <f>PERSONAL!E74*12</f>
        <v>0</v>
      </c>
      <c r="D15" s="17">
        <f t="shared" ref="D15:D66" si="12">B15</f>
        <v>0</v>
      </c>
      <c r="E15" s="17">
        <f t="shared" si="0"/>
        <v>0</v>
      </c>
      <c r="F15" s="81">
        <f t="shared" si="6"/>
        <v>0</v>
      </c>
      <c r="G15" s="29"/>
      <c r="H15" s="17">
        <f t="shared" si="7"/>
        <v>0</v>
      </c>
      <c r="I15" s="17">
        <f t="shared" si="1"/>
        <v>0</v>
      </c>
      <c r="J15" s="85">
        <f t="shared" si="2"/>
        <v>0</v>
      </c>
      <c r="K15" s="29"/>
      <c r="L15" s="17">
        <f t="shared" si="8"/>
        <v>0</v>
      </c>
      <c r="M15" s="17">
        <f t="shared" si="9"/>
        <v>0</v>
      </c>
      <c r="N15" s="33">
        <f t="shared" si="3"/>
        <v>0</v>
      </c>
      <c r="O15" s="29"/>
      <c r="P15" s="17">
        <f t="shared" si="10"/>
        <v>0</v>
      </c>
      <c r="Q15" s="137">
        <f t="shared" si="11"/>
        <v>0</v>
      </c>
      <c r="R15" s="35">
        <f t="shared" si="4"/>
        <v>0</v>
      </c>
    </row>
    <row r="16" spans="1:18" x14ac:dyDescent="0.25">
      <c r="A16" s="18" t="s">
        <v>80</v>
      </c>
      <c r="B16" s="17">
        <f>(PERSONAL!E79+PERSONAL!E84)*12</f>
        <v>0</v>
      </c>
      <c r="D16" s="17">
        <f t="shared" si="12"/>
        <v>0</v>
      </c>
      <c r="E16" s="17">
        <f t="shared" si="0"/>
        <v>0</v>
      </c>
      <c r="F16" s="81">
        <f t="shared" si="6"/>
        <v>0</v>
      </c>
      <c r="G16" s="29"/>
      <c r="H16" s="17">
        <f t="shared" si="7"/>
        <v>0</v>
      </c>
      <c r="I16" s="17">
        <f t="shared" si="1"/>
        <v>0</v>
      </c>
      <c r="J16" s="85">
        <f t="shared" si="2"/>
        <v>0</v>
      </c>
      <c r="K16" s="29"/>
      <c r="L16" s="17">
        <f t="shared" si="8"/>
        <v>0</v>
      </c>
      <c r="M16" s="17">
        <f t="shared" si="9"/>
        <v>0</v>
      </c>
      <c r="N16" s="33">
        <f t="shared" si="3"/>
        <v>0</v>
      </c>
      <c r="O16" s="29"/>
      <c r="P16" s="17">
        <f t="shared" si="10"/>
        <v>0</v>
      </c>
      <c r="Q16" s="137">
        <f t="shared" si="11"/>
        <v>0</v>
      </c>
      <c r="R16" s="35">
        <f t="shared" si="4"/>
        <v>0</v>
      </c>
    </row>
    <row r="17" spans="1:18" x14ac:dyDescent="0.25">
      <c r="A17" s="18" t="s">
        <v>81</v>
      </c>
      <c r="B17" s="17">
        <v>0</v>
      </c>
      <c r="D17" s="17">
        <f t="shared" si="12"/>
        <v>0</v>
      </c>
      <c r="E17" s="17">
        <f t="shared" si="0"/>
        <v>0</v>
      </c>
      <c r="F17" s="81">
        <f t="shared" si="6"/>
        <v>0</v>
      </c>
      <c r="G17" s="29"/>
      <c r="H17" s="17">
        <f t="shared" si="7"/>
        <v>0</v>
      </c>
      <c r="I17" s="17">
        <f t="shared" si="1"/>
        <v>0</v>
      </c>
      <c r="J17" s="85">
        <f t="shared" si="2"/>
        <v>0</v>
      </c>
      <c r="K17" s="29"/>
      <c r="L17" s="17">
        <f t="shared" si="8"/>
        <v>0</v>
      </c>
      <c r="M17" s="17">
        <f t="shared" si="9"/>
        <v>0</v>
      </c>
      <c r="N17" s="33">
        <f t="shared" si="3"/>
        <v>0</v>
      </c>
      <c r="O17" s="29"/>
      <c r="P17" s="17">
        <f t="shared" si="10"/>
        <v>0</v>
      </c>
      <c r="Q17" s="137">
        <f t="shared" si="11"/>
        <v>0</v>
      </c>
      <c r="R17" s="35">
        <f t="shared" si="4"/>
        <v>0</v>
      </c>
    </row>
    <row r="18" spans="1:18" x14ac:dyDescent="0.25">
      <c r="A18" s="18" t="s">
        <v>82</v>
      </c>
      <c r="B18" s="17">
        <f>PERSONAL!H61*3</f>
        <v>0</v>
      </c>
      <c r="D18" s="17">
        <f t="shared" si="12"/>
        <v>0</v>
      </c>
      <c r="E18" s="17">
        <f t="shared" si="0"/>
        <v>0</v>
      </c>
      <c r="F18" s="81">
        <f t="shared" si="6"/>
        <v>0</v>
      </c>
      <c r="G18" s="29"/>
      <c r="H18" s="17">
        <f t="shared" si="7"/>
        <v>0</v>
      </c>
      <c r="I18" s="17">
        <f t="shared" si="1"/>
        <v>0</v>
      </c>
      <c r="J18" s="85">
        <f t="shared" si="2"/>
        <v>0</v>
      </c>
      <c r="K18" s="29"/>
      <c r="L18" s="17">
        <f t="shared" si="8"/>
        <v>0</v>
      </c>
      <c r="M18" s="17">
        <f t="shared" si="9"/>
        <v>0</v>
      </c>
      <c r="N18" s="33">
        <f t="shared" si="3"/>
        <v>0</v>
      </c>
      <c r="O18" s="29"/>
      <c r="P18" s="17">
        <f t="shared" si="10"/>
        <v>0</v>
      </c>
      <c r="Q18" s="137">
        <f t="shared" si="11"/>
        <v>0</v>
      </c>
      <c r="R18" s="35">
        <f t="shared" si="4"/>
        <v>0</v>
      </c>
    </row>
    <row r="19" spans="1:18" x14ac:dyDescent="0.25">
      <c r="A19" s="18" t="s">
        <v>83</v>
      </c>
      <c r="B19" s="17">
        <f>PERSONAL!C119+PERSONAL!D119</f>
        <v>0</v>
      </c>
      <c r="D19" s="17">
        <f t="shared" si="12"/>
        <v>0</v>
      </c>
      <c r="E19" s="17">
        <f t="shared" si="0"/>
        <v>0</v>
      </c>
      <c r="F19" s="81">
        <f>PERSONAL!E119+PERSONAL!F119</f>
        <v>0</v>
      </c>
      <c r="G19" s="29"/>
      <c r="H19" s="17">
        <f>F19</f>
        <v>0</v>
      </c>
      <c r="I19" s="17">
        <f t="shared" si="1"/>
        <v>0</v>
      </c>
      <c r="J19" s="85">
        <f>PERSONAL!G119+PERSONAL!H119</f>
        <v>0</v>
      </c>
      <c r="K19" s="29"/>
      <c r="L19" s="17">
        <f>J19</f>
        <v>0</v>
      </c>
      <c r="M19" s="17">
        <f t="shared" si="9"/>
        <v>0</v>
      </c>
      <c r="N19" s="33">
        <f>PERSONAL!I119+PERSONAL!J119</f>
        <v>0</v>
      </c>
      <c r="O19" s="29"/>
      <c r="P19" s="17">
        <f>N19</f>
        <v>0</v>
      </c>
      <c r="Q19" s="137">
        <f t="shared" si="11"/>
        <v>0</v>
      </c>
      <c r="R19" s="35">
        <f>PERSONAL!K119+PERSONAL!L119</f>
        <v>0</v>
      </c>
    </row>
    <row r="20" spans="1:18" x14ac:dyDescent="0.25">
      <c r="A20" s="76" t="s">
        <v>85</v>
      </c>
      <c r="B20" s="77">
        <f>SUM(B21:B23)</f>
        <v>0</v>
      </c>
      <c r="D20" s="82">
        <f t="shared" si="12"/>
        <v>0</v>
      </c>
      <c r="E20" s="82">
        <f t="shared" si="0"/>
        <v>0</v>
      </c>
      <c r="F20" s="80">
        <f>SUM(F21:F23)</f>
        <v>0</v>
      </c>
      <c r="G20" s="29"/>
      <c r="H20" s="84">
        <f t="shared" si="7"/>
        <v>0</v>
      </c>
      <c r="I20" s="84">
        <f t="shared" si="1"/>
        <v>0</v>
      </c>
      <c r="J20" s="84">
        <f>SUM(J21:J23)</f>
        <v>0</v>
      </c>
      <c r="K20" s="29"/>
      <c r="L20" s="32">
        <f t="shared" si="8"/>
        <v>0</v>
      </c>
      <c r="M20" s="32">
        <f t="shared" si="9"/>
        <v>0</v>
      </c>
      <c r="N20" s="32">
        <f>SUM(N21:N23)</f>
        <v>0</v>
      </c>
      <c r="O20" s="29"/>
      <c r="P20" s="34">
        <f t="shared" si="10"/>
        <v>0</v>
      </c>
      <c r="Q20" s="34">
        <f t="shared" si="11"/>
        <v>0</v>
      </c>
      <c r="R20" s="34">
        <f>SUM(R21:R23)</f>
        <v>0</v>
      </c>
    </row>
    <row r="21" spans="1:18" x14ac:dyDescent="0.25">
      <c r="A21" s="18" t="s">
        <v>86</v>
      </c>
      <c r="B21" s="17">
        <v>0</v>
      </c>
      <c r="D21" s="17">
        <f t="shared" si="12"/>
        <v>0</v>
      </c>
      <c r="E21" s="17">
        <f t="shared" si="0"/>
        <v>0</v>
      </c>
      <c r="F21" s="81">
        <f t="shared" si="6"/>
        <v>0</v>
      </c>
      <c r="G21" s="29"/>
      <c r="H21" s="17">
        <f t="shared" si="7"/>
        <v>0</v>
      </c>
      <c r="I21" s="17">
        <f t="shared" si="1"/>
        <v>0</v>
      </c>
      <c r="J21" s="85">
        <f t="shared" si="2"/>
        <v>0</v>
      </c>
      <c r="K21" s="29"/>
      <c r="L21" s="17">
        <f t="shared" si="8"/>
        <v>0</v>
      </c>
      <c r="M21" s="17">
        <f t="shared" si="9"/>
        <v>0</v>
      </c>
      <c r="N21" s="33">
        <f t="shared" si="3"/>
        <v>0</v>
      </c>
      <c r="O21" s="29"/>
      <c r="P21" s="17">
        <f t="shared" si="10"/>
        <v>0</v>
      </c>
      <c r="Q21" s="137">
        <f t="shared" si="11"/>
        <v>0</v>
      </c>
      <c r="R21" s="35">
        <f t="shared" si="4"/>
        <v>0</v>
      </c>
    </row>
    <row r="22" spans="1:18" x14ac:dyDescent="0.25">
      <c r="A22" s="18" t="s">
        <v>87</v>
      </c>
      <c r="B22" s="17">
        <v>0</v>
      </c>
      <c r="D22" s="17">
        <f t="shared" si="12"/>
        <v>0</v>
      </c>
      <c r="E22" s="17">
        <f t="shared" si="0"/>
        <v>0</v>
      </c>
      <c r="F22" s="81">
        <f t="shared" si="6"/>
        <v>0</v>
      </c>
      <c r="G22" s="29"/>
      <c r="H22" s="17">
        <f t="shared" si="7"/>
        <v>0</v>
      </c>
      <c r="I22" s="17">
        <f t="shared" si="1"/>
        <v>0</v>
      </c>
      <c r="J22" s="85">
        <f t="shared" si="2"/>
        <v>0</v>
      </c>
      <c r="K22" s="29"/>
      <c r="L22" s="17">
        <f t="shared" si="8"/>
        <v>0</v>
      </c>
      <c r="M22" s="17">
        <f t="shared" si="9"/>
        <v>0</v>
      </c>
      <c r="N22" s="33">
        <f t="shared" si="3"/>
        <v>0</v>
      </c>
      <c r="O22" s="29"/>
      <c r="P22" s="17">
        <f t="shared" si="10"/>
        <v>0</v>
      </c>
      <c r="Q22" s="137">
        <f t="shared" si="11"/>
        <v>0</v>
      </c>
      <c r="R22" s="35">
        <f t="shared" si="4"/>
        <v>0</v>
      </c>
    </row>
    <row r="23" spans="1:18" x14ac:dyDescent="0.25">
      <c r="A23" s="18" t="s">
        <v>88</v>
      </c>
      <c r="B23" s="17">
        <v>0</v>
      </c>
      <c r="D23" s="17">
        <f t="shared" si="12"/>
        <v>0</v>
      </c>
      <c r="E23" s="17">
        <f t="shared" si="0"/>
        <v>0</v>
      </c>
      <c r="F23" s="81">
        <f t="shared" si="6"/>
        <v>0</v>
      </c>
      <c r="G23" s="29"/>
      <c r="H23" s="17">
        <f t="shared" si="7"/>
        <v>0</v>
      </c>
      <c r="I23" s="17">
        <f t="shared" si="1"/>
        <v>0</v>
      </c>
      <c r="J23" s="85">
        <f t="shared" si="2"/>
        <v>0</v>
      </c>
      <c r="K23" s="29"/>
      <c r="L23" s="17">
        <f t="shared" si="8"/>
        <v>0</v>
      </c>
      <c r="M23" s="17">
        <f t="shared" si="9"/>
        <v>0</v>
      </c>
      <c r="N23" s="33">
        <f t="shared" si="3"/>
        <v>0</v>
      </c>
      <c r="O23" s="29"/>
      <c r="P23" s="17">
        <f t="shared" si="10"/>
        <v>0</v>
      </c>
      <c r="Q23" s="137">
        <f t="shared" si="11"/>
        <v>0</v>
      </c>
      <c r="R23" s="35">
        <f t="shared" si="4"/>
        <v>0</v>
      </c>
    </row>
    <row r="24" spans="1:18" x14ac:dyDescent="0.25">
      <c r="A24" s="76" t="s">
        <v>89</v>
      </c>
      <c r="B24" s="77">
        <f>SUM(B25:B28)</f>
        <v>0</v>
      </c>
      <c r="D24" s="82">
        <f t="shared" si="12"/>
        <v>0</v>
      </c>
      <c r="E24" s="82">
        <f t="shared" si="0"/>
        <v>0</v>
      </c>
      <c r="F24" s="80">
        <f>SUM(F25:F28)</f>
        <v>0</v>
      </c>
      <c r="G24" s="29"/>
      <c r="H24" s="84">
        <f t="shared" si="7"/>
        <v>0</v>
      </c>
      <c r="I24" s="84">
        <f t="shared" si="1"/>
        <v>0</v>
      </c>
      <c r="J24" s="84">
        <f>SUM(J25:J28)</f>
        <v>0</v>
      </c>
      <c r="K24" s="29"/>
      <c r="L24" s="32">
        <f t="shared" si="8"/>
        <v>0</v>
      </c>
      <c r="M24" s="32">
        <f t="shared" si="9"/>
        <v>0</v>
      </c>
      <c r="N24" s="32">
        <f>SUM(N25:N28)</f>
        <v>0</v>
      </c>
      <c r="O24" s="29"/>
      <c r="P24" s="34">
        <f t="shared" si="10"/>
        <v>0</v>
      </c>
      <c r="Q24" s="34">
        <f t="shared" si="11"/>
        <v>0</v>
      </c>
      <c r="R24" s="34">
        <f>SUM(R25:R28)</f>
        <v>0</v>
      </c>
    </row>
    <row r="25" spans="1:18" x14ac:dyDescent="0.25">
      <c r="A25" s="18" t="s">
        <v>90</v>
      </c>
      <c r="B25" s="17">
        <v>0</v>
      </c>
      <c r="D25" s="17">
        <f t="shared" si="12"/>
        <v>0</v>
      </c>
      <c r="E25" s="17">
        <f t="shared" si="0"/>
        <v>0</v>
      </c>
      <c r="F25" s="81">
        <f t="shared" si="6"/>
        <v>0</v>
      </c>
      <c r="G25" s="29"/>
      <c r="H25" s="17">
        <f t="shared" si="7"/>
        <v>0</v>
      </c>
      <c r="I25" s="17">
        <f t="shared" si="1"/>
        <v>0</v>
      </c>
      <c r="J25" s="85">
        <f t="shared" si="2"/>
        <v>0</v>
      </c>
      <c r="K25" s="29"/>
      <c r="L25" s="17">
        <f t="shared" si="8"/>
        <v>0</v>
      </c>
      <c r="M25" s="17">
        <f t="shared" si="9"/>
        <v>0</v>
      </c>
      <c r="N25" s="33">
        <f t="shared" si="3"/>
        <v>0</v>
      </c>
      <c r="O25" s="29"/>
      <c r="P25" s="17">
        <f t="shared" si="10"/>
        <v>0</v>
      </c>
      <c r="Q25" s="137">
        <f t="shared" si="11"/>
        <v>0</v>
      </c>
      <c r="R25" s="35">
        <f t="shared" si="4"/>
        <v>0</v>
      </c>
    </row>
    <row r="26" spans="1:18" x14ac:dyDescent="0.25">
      <c r="A26" s="18" t="s">
        <v>91</v>
      </c>
      <c r="B26" s="17">
        <v>0</v>
      </c>
      <c r="D26" s="17">
        <f t="shared" si="12"/>
        <v>0</v>
      </c>
      <c r="E26" s="17">
        <f t="shared" si="0"/>
        <v>0</v>
      </c>
      <c r="F26" s="81">
        <f t="shared" si="6"/>
        <v>0</v>
      </c>
      <c r="G26" s="29"/>
      <c r="H26" s="17">
        <f t="shared" si="7"/>
        <v>0</v>
      </c>
      <c r="I26" s="17">
        <f t="shared" si="1"/>
        <v>0</v>
      </c>
      <c r="J26" s="85">
        <f t="shared" si="2"/>
        <v>0</v>
      </c>
      <c r="K26" s="29"/>
      <c r="L26" s="17">
        <f t="shared" si="8"/>
        <v>0</v>
      </c>
      <c r="M26" s="17">
        <f t="shared" si="9"/>
        <v>0</v>
      </c>
      <c r="N26" s="33">
        <f t="shared" si="3"/>
        <v>0</v>
      </c>
      <c r="O26" s="29"/>
      <c r="P26" s="17">
        <f t="shared" si="10"/>
        <v>0</v>
      </c>
      <c r="Q26" s="137">
        <f t="shared" si="11"/>
        <v>0</v>
      </c>
      <c r="R26" s="35">
        <f t="shared" si="4"/>
        <v>0</v>
      </c>
    </row>
    <row r="27" spans="1:18" x14ac:dyDescent="0.25">
      <c r="A27" s="18" t="s">
        <v>92</v>
      </c>
      <c r="B27" s="17">
        <v>0</v>
      </c>
      <c r="D27" s="17">
        <f t="shared" si="12"/>
        <v>0</v>
      </c>
      <c r="E27" s="17">
        <f t="shared" si="0"/>
        <v>0</v>
      </c>
      <c r="F27" s="81">
        <f t="shared" si="6"/>
        <v>0</v>
      </c>
      <c r="G27" s="29"/>
      <c r="H27" s="17">
        <f t="shared" si="7"/>
        <v>0</v>
      </c>
      <c r="I27" s="17">
        <f t="shared" si="1"/>
        <v>0</v>
      </c>
      <c r="J27" s="85">
        <f t="shared" si="2"/>
        <v>0</v>
      </c>
      <c r="K27" s="29"/>
      <c r="L27" s="17">
        <f t="shared" si="8"/>
        <v>0</v>
      </c>
      <c r="M27" s="17">
        <f t="shared" si="9"/>
        <v>0</v>
      </c>
      <c r="N27" s="33">
        <f t="shared" si="3"/>
        <v>0</v>
      </c>
      <c r="O27" s="29"/>
      <c r="P27" s="17">
        <f t="shared" si="10"/>
        <v>0</v>
      </c>
      <c r="Q27" s="137">
        <f t="shared" si="11"/>
        <v>0</v>
      </c>
      <c r="R27" s="35">
        <f t="shared" si="4"/>
        <v>0</v>
      </c>
    </row>
    <row r="28" spans="1:18" x14ac:dyDescent="0.25">
      <c r="A28" s="18" t="s">
        <v>93</v>
      </c>
      <c r="B28" s="17">
        <v>0</v>
      </c>
      <c r="D28" s="17">
        <f t="shared" si="12"/>
        <v>0</v>
      </c>
      <c r="E28" s="17">
        <f t="shared" si="0"/>
        <v>0</v>
      </c>
      <c r="F28" s="81">
        <f t="shared" si="6"/>
        <v>0</v>
      </c>
      <c r="G28" s="29"/>
      <c r="H28" s="17">
        <f t="shared" si="7"/>
        <v>0</v>
      </c>
      <c r="I28" s="17">
        <f t="shared" si="1"/>
        <v>0</v>
      </c>
      <c r="J28" s="85">
        <f t="shared" si="2"/>
        <v>0</v>
      </c>
      <c r="K28" s="29"/>
      <c r="L28" s="17">
        <f t="shared" si="8"/>
        <v>0</v>
      </c>
      <c r="M28" s="17">
        <f t="shared" si="9"/>
        <v>0</v>
      </c>
      <c r="N28" s="33">
        <f t="shared" si="3"/>
        <v>0</v>
      </c>
      <c r="O28" s="29"/>
      <c r="P28" s="17">
        <f t="shared" si="10"/>
        <v>0</v>
      </c>
      <c r="Q28" s="137">
        <f t="shared" si="11"/>
        <v>0</v>
      </c>
      <c r="R28" s="35">
        <f t="shared" si="4"/>
        <v>0</v>
      </c>
    </row>
    <row r="29" spans="1:18" x14ac:dyDescent="0.25">
      <c r="A29" s="76" t="s">
        <v>94</v>
      </c>
      <c r="B29" s="77">
        <v>0</v>
      </c>
      <c r="D29" s="82">
        <f t="shared" si="12"/>
        <v>0</v>
      </c>
      <c r="E29" s="82">
        <f t="shared" si="0"/>
        <v>0</v>
      </c>
      <c r="F29" s="80">
        <f t="shared" si="6"/>
        <v>0</v>
      </c>
      <c r="G29" s="29"/>
      <c r="H29" s="84">
        <f t="shared" si="7"/>
        <v>0</v>
      </c>
      <c r="I29" s="84">
        <f t="shared" si="1"/>
        <v>0</v>
      </c>
      <c r="J29" s="85">
        <f t="shared" si="2"/>
        <v>0</v>
      </c>
      <c r="K29" s="29"/>
      <c r="L29" s="32">
        <f t="shared" si="8"/>
        <v>0</v>
      </c>
      <c r="M29" s="32">
        <f t="shared" si="9"/>
        <v>0</v>
      </c>
      <c r="N29" s="32">
        <f t="shared" si="3"/>
        <v>0</v>
      </c>
      <c r="O29" s="29"/>
      <c r="P29" s="34">
        <f t="shared" si="10"/>
        <v>0</v>
      </c>
      <c r="Q29" s="34">
        <f t="shared" si="11"/>
        <v>0</v>
      </c>
      <c r="R29" s="35">
        <f t="shared" si="4"/>
        <v>0</v>
      </c>
    </row>
    <row r="30" spans="1:18" x14ac:dyDescent="0.25">
      <c r="A30" s="76" t="s">
        <v>95</v>
      </c>
      <c r="B30" s="77">
        <f>SUM(B31:B39)</f>
        <v>0</v>
      </c>
      <c r="D30" s="82">
        <f t="shared" si="12"/>
        <v>0</v>
      </c>
      <c r="E30" s="82">
        <f t="shared" si="0"/>
        <v>0</v>
      </c>
      <c r="F30" s="80">
        <f>SUM(F31:F39)</f>
        <v>0</v>
      </c>
      <c r="G30" s="29"/>
      <c r="H30" s="84">
        <f t="shared" si="7"/>
        <v>0</v>
      </c>
      <c r="I30" s="84">
        <f t="shared" si="1"/>
        <v>0</v>
      </c>
      <c r="J30" s="84">
        <f>SUM(J31:J39)</f>
        <v>0</v>
      </c>
      <c r="K30" s="29"/>
      <c r="L30" s="32">
        <f t="shared" si="8"/>
        <v>0</v>
      </c>
      <c r="M30" s="32">
        <f t="shared" si="9"/>
        <v>0</v>
      </c>
      <c r="N30" s="32">
        <f>SUM(N31:N39)</f>
        <v>0</v>
      </c>
      <c r="O30" s="29"/>
      <c r="P30" s="34">
        <f t="shared" si="10"/>
        <v>0</v>
      </c>
      <c r="Q30" s="34">
        <f t="shared" si="11"/>
        <v>0</v>
      </c>
      <c r="R30" s="34">
        <f>SUM(R31:R39)</f>
        <v>0</v>
      </c>
    </row>
    <row r="31" spans="1:18" x14ac:dyDescent="0.25">
      <c r="A31" s="18" t="s">
        <v>96</v>
      </c>
      <c r="B31" s="17">
        <v>0</v>
      </c>
      <c r="D31" s="17">
        <f t="shared" si="12"/>
        <v>0</v>
      </c>
      <c r="E31" s="17">
        <f t="shared" si="0"/>
        <v>0</v>
      </c>
      <c r="F31" s="81">
        <f t="shared" si="6"/>
        <v>0</v>
      </c>
      <c r="G31" s="29"/>
      <c r="H31" s="17">
        <f t="shared" si="7"/>
        <v>0</v>
      </c>
      <c r="I31" s="17">
        <f t="shared" si="1"/>
        <v>0</v>
      </c>
      <c r="J31" s="85">
        <f t="shared" si="2"/>
        <v>0</v>
      </c>
      <c r="K31" s="29"/>
      <c r="L31" s="17">
        <f t="shared" si="8"/>
        <v>0</v>
      </c>
      <c r="M31" s="17">
        <f t="shared" si="9"/>
        <v>0</v>
      </c>
      <c r="N31" s="33">
        <f t="shared" si="3"/>
        <v>0</v>
      </c>
      <c r="O31" s="29"/>
      <c r="P31" s="17">
        <f t="shared" si="10"/>
        <v>0</v>
      </c>
      <c r="Q31" s="137">
        <f t="shared" si="11"/>
        <v>0</v>
      </c>
      <c r="R31" s="35">
        <f t="shared" si="4"/>
        <v>0</v>
      </c>
    </row>
    <row r="32" spans="1:18" x14ac:dyDescent="0.25">
      <c r="A32" s="18" t="s">
        <v>97</v>
      </c>
      <c r="B32" s="17">
        <v>0</v>
      </c>
      <c r="D32" s="17">
        <f t="shared" si="12"/>
        <v>0</v>
      </c>
      <c r="E32" s="17">
        <f t="shared" si="0"/>
        <v>0</v>
      </c>
      <c r="F32" s="81">
        <f t="shared" si="6"/>
        <v>0</v>
      </c>
      <c r="G32" s="29"/>
      <c r="H32" s="17">
        <f t="shared" si="7"/>
        <v>0</v>
      </c>
      <c r="I32" s="17">
        <f t="shared" si="1"/>
        <v>0</v>
      </c>
      <c r="J32" s="85">
        <f t="shared" si="2"/>
        <v>0</v>
      </c>
      <c r="K32" s="29"/>
      <c r="L32" s="17">
        <f t="shared" si="8"/>
        <v>0</v>
      </c>
      <c r="M32" s="17">
        <f t="shared" si="9"/>
        <v>0</v>
      </c>
      <c r="N32" s="33">
        <f t="shared" si="3"/>
        <v>0</v>
      </c>
      <c r="O32" s="29"/>
      <c r="P32" s="17">
        <f t="shared" si="10"/>
        <v>0</v>
      </c>
      <c r="Q32" s="137">
        <f t="shared" si="11"/>
        <v>0</v>
      </c>
      <c r="R32" s="35">
        <f t="shared" si="4"/>
        <v>0</v>
      </c>
    </row>
    <row r="33" spans="1:18" x14ac:dyDescent="0.25">
      <c r="A33" s="18" t="s">
        <v>98</v>
      </c>
      <c r="B33" s="17">
        <v>0</v>
      </c>
      <c r="D33" s="17">
        <f t="shared" si="12"/>
        <v>0</v>
      </c>
      <c r="E33" s="17">
        <f t="shared" si="0"/>
        <v>0</v>
      </c>
      <c r="F33" s="81">
        <f t="shared" si="6"/>
        <v>0</v>
      </c>
      <c r="G33" s="29"/>
      <c r="H33" s="17">
        <f t="shared" si="7"/>
        <v>0</v>
      </c>
      <c r="I33" s="17">
        <f t="shared" si="1"/>
        <v>0</v>
      </c>
      <c r="J33" s="85">
        <f t="shared" si="2"/>
        <v>0</v>
      </c>
      <c r="K33" s="29"/>
      <c r="L33" s="17">
        <f t="shared" si="8"/>
        <v>0</v>
      </c>
      <c r="M33" s="17">
        <f t="shared" si="9"/>
        <v>0</v>
      </c>
      <c r="N33" s="33">
        <f t="shared" si="3"/>
        <v>0</v>
      </c>
      <c r="O33" s="29"/>
      <c r="P33" s="17">
        <f t="shared" si="10"/>
        <v>0</v>
      </c>
      <c r="Q33" s="137">
        <f t="shared" si="11"/>
        <v>0</v>
      </c>
      <c r="R33" s="35">
        <f t="shared" si="4"/>
        <v>0</v>
      </c>
    </row>
    <row r="34" spans="1:18" x14ac:dyDescent="0.25">
      <c r="A34" s="18" t="s">
        <v>99</v>
      </c>
      <c r="B34" s="17">
        <v>0</v>
      </c>
      <c r="D34" s="17">
        <f t="shared" si="12"/>
        <v>0</v>
      </c>
      <c r="E34" s="17">
        <f t="shared" si="0"/>
        <v>0</v>
      </c>
      <c r="F34" s="81">
        <f t="shared" si="6"/>
        <v>0</v>
      </c>
      <c r="G34" s="29"/>
      <c r="H34" s="17">
        <f t="shared" si="7"/>
        <v>0</v>
      </c>
      <c r="I34" s="17">
        <f t="shared" si="1"/>
        <v>0</v>
      </c>
      <c r="J34" s="85">
        <f t="shared" si="2"/>
        <v>0</v>
      </c>
      <c r="K34" s="29"/>
      <c r="L34" s="17">
        <f t="shared" si="8"/>
        <v>0</v>
      </c>
      <c r="M34" s="17">
        <f t="shared" si="9"/>
        <v>0</v>
      </c>
      <c r="N34" s="33">
        <f t="shared" si="3"/>
        <v>0</v>
      </c>
      <c r="O34" s="29"/>
      <c r="P34" s="17">
        <f t="shared" si="10"/>
        <v>0</v>
      </c>
      <c r="Q34" s="137">
        <f t="shared" si="11"/>
        <v>0</v>
      </c>
      <c r="R34" s="35">
        <f t="shared" si="4"/>
        <v>0</v>
      </c>
    </row>
    <row r="35" spans="1:18" x14ac:dyDescent="0.25">
      <c r="A35" s="18" t="s">
        <v>100</v>
      </c>
      <c r="B35" s="17">
        <v>0</v>
      </c>
      <c r="D35" s="17">
        <f t="shared" si="12"/>
        <v>0</v>
      </c>
      <c r="E35" s="17">
        <f t="shared" si="0"/>
        <v>0</v>
      </c>
      <c r="F35" s="81">
        <f t="shared" si="6"/>
        <v>0</v>
      </c>
      <c r="G35" s="29"/>
      <c r="H35" s="17">
        <f t="shared" si="7"/>
        <v>0</v>
      </c>
      <c r="I35" s="17">
        <f t="shared" si="1"/>
        <v>0</v>
      </c>
      <c r="J35" s="85">
        <f t="shared" si="2"/>
        <v>0</v>
      </c>
      <c r="K35" s="29"/>
      <c r="L35" s="17">
        <f t="shared" si="8"/>
        <v>0</v>
      </c>
      <c r="M35" s="17">
        <f t="shared" si="9"/>
        <v>0</v>
      </c>
      <c r="N35" s="33">
        <f t="shared" si="3"/>
        <v>0</v>
      </c>
      <c r="O35" s="29"/>
      <c r="P35" s="17">
        <f t="shared" si="10"/>
        <v>0</v>
      </c>
      <c r="Q35" s="137">
        <f t="shared" si="11"/>
        <v>0</v>
      </c>
      <c r="R35" s="35">
        <f t="shared" si="4"/>
        <v>0</v>
      </c>
    </row>
    <row r="36" spans="1:18" x14ac:dyDescent="0.25">
      <c r="A36" s="18" t="s">
        <v>101</v>
      </c>
      <c r="B36" s="17">
        <v>0</v>
      </c>
      <c r="D36" s="17">
        <f t="shared" si="12"/>
        <v>0</v>
      </c>
      <c r="E36" s="17">
        <f t="shared" si="0"/>
        <v>0</v>
      </c>
      <c r="F36" s="81">
        <f t="shared" si="6"/>
        <v>0</v>
      </c>
      <c r="G36" s="29"/>
      <c r="H36" s="17">
        <f t="shared" si="7"/>
        <v>0</v>
      </c>
      <c r="I36" s="17">
        <f t="shared" si="1"/>
        <v>0</v>
      </c>
      <c r="J36" s="85">
        <f t="shared" si="2"/>
        <v>0</v>
      </c>
      <c r="K36" s="29"/>
      <c r="L36" s="17">
        <f t="shared" si="8"/>
        <v>0</v>
      </c>
      <c r="M36" s="17">
        <f t="shared" si="9"/>
        <v>0</v>
      </c>
      <c r="N36" s="33">
        <f t="shared" si="3"/>
        <v>0</v>
      </c>
      <c r="O36" s="29"/>
      <c r="P36" s="17">
        <f t="shared" si="10"/>
        <v>0</v>
      </c>
      <c r="Q36" s="137">
        <f t="shared" si="11"/>
        <v>0</v>
      </c>
      <c r="R36" s="35">
        <f t="shared" si="4"/>
        <v>0</v>
      </c>
    </row>
    <row r="37" spans="1:18" x14ac:dyDescent="0.25">
      <c r="A37" s="18" t="s">
        <v>102</v>
      </c>
      <c r="B37" s="17">
        <v>0</v>
      </c>
      <c r="D37" s="17">
        <f t="shared" si="12"/>
        <v>0</v>
      </c>
      <c r="E37" s="17">
        <f t="shared" si="0"/>
        <v>0</v>
      </c>
      <c r="F37" s="81">
        <f t="shared" si="6"/>
        <v>0</v>
      </c>
      <c r="G37" s="29"/>
      <c r="H37" s="17">
        <f t="shared" si="7"/>
        <v>0</v>
      </c>
      <c r="I37" s="17">
        <f t="shared" si="1"/>
        <v>0</v>
      </c>
      <c r="J37" s="85">
        <f t="shared" si="2"/>
        <v>0</v>
      </c>
      <c r="K37" s="29"/>
      <c r="L37" s="17">
        <f t="shared" si="8"/>
        <v>0</v>
      </c>
      <c r="M37" s="17">
        <f t="shared" si="9"/>
        <v>0</v>
      </c>
      <c r="N37" s="33">
        <f t="shared" si="3"/>
        <v>0</v>
      </c>
      <c r="O37" s="29"/>
      <c r="P37" s="17">
        <f t="shared" si="10"/>
        <v>0</v>
      </c>
      <c r="Q37" s="137">
        <f t="shared" si="11"/>
        <v>0</v>
      </c>
      <c r="R37" s="35">
        <f t="shared" si="4"/>
        <v>0</v>
      </c>
    </row>
    <row r="38" spans="1:18" x14ac:dyDescent="0.25">
      <c r="A38" s="18" t="s">
        <v>103</v>
      </c>
      <c r="B38" s="17">
        <v>0</v>
      </c>
      <c r="D38" s="17">
        <f t="shared" si="12"/>
        <v>0</v>
      </c>
      <c r="E38" s="17">
        <f t="shared" si="0"/>
        <v>0</v>
      </c>
      <c r="F38" s="81">
        <f t="shared" si="6"/>
        <v>0</v>
      </c>
      <c r="G38" s="29"/>
      <c r="H38" s="17">
        <f t="shared" si="7"/>
        <v>0</v>
      </c>
      <c r="I38" s="17">
        <f t="shared" si="1"/>
        <v>0</v>
      </c>
      <c r="J38" s="85">
        <f t="shared" si="2"/>
        <v>0</v>
      </c>
      <c r="K38" s="29"/>
      <c r="L38" s="17">
        <f t="shared" si="8"/>
        <v>0</v>
      </c>
      <c r="M38" s="17">
        <f t="shared" si="9"/>
        <v>0</v>
      </c>
      <c r="N38" s="33">
        <f t="shared" si="3"/>
        <v>0</v>
      </c>
      <c r="O38" s="29"/>
      <c r="P38" s="17">
        <f t="shared" si="10"/>
        <v>0</v>
      </c>
      <c r="Q38" s="137">
        <f t="shared" si="11"/>
        <v>0</v>
      </c>
      <c r="R38" s="35">
        <f t="shared" si="4"/>
        <v>0</v>
      </c>
    </row>
    <row r="39" spans="1:18" x14ac:dyDescent="0.25">
      <c r="A39" s="18" t="s">
        <v>104</v>
      </c>
      <c r="B39" s="17">
        <v>0</v>
      </c>
      <c r="D39" s="17">
        <f t="shared" si="12"/>
        <v>0</v>
      </c>
      <c r="E39" s="17">
        <f t="shared" si="0"/>
        <v>0</v>
      </c>
      <c r="F39" s="81">
        <f t="shared" si="6"/>
        <v>0</v>
      </c>
      <c r="G39" s="29"/>
      <c r="H39" s="17">
        <f t="shared" si="7"/>
        <v>0</v>
      </c>
      <c r="I39" s="17">
        <f t="shared" si="1"/>
        <v>0</v>
      </c>
      <c r="J39" s="85">
        <f t="shared" si="2"/>
        <v>0</v>
      </c>
      <c r="K39" s="29"/>
      <c r="L39" s="17">
        <f t="shared" si="8"/>
        <v>0</v>
      </c>
      <c r="M39" s="17">
        <f t="shared" si="9"/>
        <v>0</v>
      </c>
      <c r="N39" s="33">
        <f t="shared" si="3"/>
        <v>0</v>
      </c>
      <c r="O39" s="29"/>
      <c r="P39" s="17">
        <f t="shared" si="10"/>
        <v>0</v>
      </c>
      <c r="Q39" s="137">
        <f t="shared" si="11"/>
        <v>0</v>
      </c>
      <c r="R39" s="35">
        <f t="shared" si="4"/>
        <v>0</v>
      </c>
    </row>
    <row r="40" spans="1:18" x14ac:dyDescent="0.25">
      <c r="A40" s="76" t="s">
        <v>105</v>
      </c>
      <c r="B40" s="77">
        <f>SUM(B41:B44)</f>
        <v>0</v>
      </c>
      <c r="D40" s="82">
        <f t="shared" si="12"/>
        <v>0</v>
      </c>
      <c r="E40" s="82">
        <f t="shared" si="0"/>
        <v>0</v>
      </c>
      <c r="F40" s="80">
        <f>SUM(F41:F44)</f>
        <v>0</v>
      </c>
      <c r="G40" s="29"/>
      <c r="H40" s="84">
        <f t="shared" si="7"/>
        <v>0</v>
      </c>
      <c r="I40" s="84">
        <f t="shared" si="1"/>
        <v>0</v>
      </c>
      <c r="J40" s="84">
        <f>SUM(J41:J44)</f>
        <v>0</v>
      </c>
      <c r="K40" s="29"/>
      <c r="L40" s="32">
        <f t="shared" si="8"/>
        <v>0</v>
      </c>
      <c r="M40" s="32">
        <f t="shared" si="9"/>
        <v>0</v>
      </c>
      <c r="N40" s="32">
        <f>SUM(N41:N44)</f>
        <v>0</v>
      </c>
      <c r="O40" s="29"/>
      <c r="P40" s="34">
        <f t="shared" si="10"/>
        <v>0</v>
      </c>
      <c r="Q40" s="34">
        <f t="shared" si="11"/>
        <v>0</v>
      </c>
      <c r="R40" s="34">
        <f>SUM(R41:R44)</f>
        <v>0</v>
      </c>
    </row>
    <row r="41" spans="1:18" x14ac:dyDescent="0.25">
      <c r="A41" s="18" t="s">
        <v>90</v>
      </c>
      <c r="B41" s="17">
        <v>0</v>
      </c>
      <c r="D41" s="17">
        <f t="shared" si="12"/>
        <v>0</v>
      </c>
      <c r="E41" s="17">
        <f t="shared" si="0"/>
        <v>0</v>
      </c>
      <c r="F41" s="81">
        <f t="shared" si="6"/>
        <v>0</v>
      </c>
      <c r="G41" s="29"/>
      <c r="H41" s="17">
        <f t="shared" si="7"/>
        <v>0</v>
      </c>
      <c r="I41" s="17">
        <f t="shared" si="1"/>
        <v>0</v>
      </c>
      <c r="J41" s="85">
        <f t="shared" si="2"/>
        <v>0</v>
      </c>
      <c r="K41" s="29"/>
      <c r="L41" s="17">
        <f t="shared" si="8"/>
        <v>0</v>
      </c>
      <c r="M41" s="17">
        <f t="shared" si="9"/>
        <v>0</v>
      </c>
      <c r="N41" s="33">
        <f t="shared" si="3"/>
        <v>0</v>
      </c>
      <c r="O41" s="29"/>
      <c r="P41" s="17">
        <f t="shared" si="10"/>
        <v>0</v>
      </c>
      <c r="Q41" s="137">
        <f t="shared" si="11"/>
        <v>0</v>
      </c>
      <c r="R41" s="35">
        <f t="shared" si="4"/>
        <v>0</v>
      </c>
    </row>
    <row r="42" spans="1:18" x14ac:dyDescent="0.25">
      <c r="A42" s="18" t="s">
        <v>91</v>
      </c>
      <c r="B42" s="17">
        <v>0</v>
      </c>
      <c r="D42" s="17">
        <f t="shared" si="12"/>
        <v>0</v>
      </c>
      <c r="E42" s="17">
        <f t="shared" si="0"/>
        <v>0</v>
      </c>
      <c r="F42" s="81">
        <f t="shared" si="6"/>
        <v>0</v>
      </c>
      <c r="G42" s="29"/>
      <c r="H42" s="17">
        <f t="shared" si="7"/>
        <v>0</v>
      </c>
      <c r="I42" s="17">
        <f t="shared" si="1"/>
        <v>0</v>
      </c>
      <c r="J42" s="85">
        <f t="shared" si="2"/>
        <v>0</v>
      </c>
      <c r="K42" s="29"/>
      <c r="L42" s="17">
        <f t="shared" si="8"/>
        <v>0</v>
      </c>
      <c r="M42" s="17">
        <f t="shared" si="9"/>
        <v>0</v>
      </c>
      <c r="N42" s="33">
        <f t="shared" si="3"/>
        <v>0</v>
      </c>
      <c r="O42" s="29"/>
      <c r="P42" s="17">
        <f t="shared" si="10"/>
        <v>0</v>
      </c>
      <c r="Q42" s="137">
        <f t="shared" si="11"/>
        <v>0</v>
      </c>
      <c r="R42" s="35">
        <f t="shared" si="4"/>
        <v>0</v>
      </c>
    </row>
    <row r="43" spans="1:18" x14ac:dyDescent="0.25">
      <c r="A43" s="18" t="s">
        <v>92</v>
      </c>
      <c r="B43" s="17">
        <v>0</v>
      </c>
      <c r="D43" s="17">
        <f t="shared" si="12"/>
        <v>0</v>
      </c>
      <c r="E43" s="17">
        <f t="shared" si="0"/>
        <v>0</v>
      </c>
      <c r="F43" s="81">
        <f t="shared" si="6"/>
        <v>0</v>
      </c>
      <c r="G43" s="29"/>
      <c r="H43" s="17">
        <f t="shared" si="7"/>
        <v>0</v>
      </c>
      <c r="I43" s="17">
        <f t="shared" si="1"/>
        <v>0</v>
      </c>
      <c r="J43" s="85">
        <f t="shared" si="2"/>
        <v>0</v>
      </c>
      <c r="K43" s="29"/>
      <c r="L43" s="17">
        <f t="shared" si="8"/>
        <v>0</v>
      </c>
      <c r="M43" s="17">
        <f t="shared" si="9"/>
        <v>0</v>
      </c>
      <c r="N43" s="33">
        <f t="shared" si="3"/>
        <v>0</v>
      </c>
      <c r="O43" s="29"/>
      <c r="P43" s="17">
        <f t="shared" si="10"/>
        <v>0</v>
      </c>
      <c r="Q43" s="137">
        <f t="shared" si="11"/>
        <v>0</v>
      </c>
      <c r="R43" s="35">
        <f t="shared" si="4"/>
        <v>0</v>
      </c>
    </row>
    <row r="44" spans="1:18" x14ac:dyDescent="0.25">
      <c r="A44" s="18" t="s">
        <v>93</v>
      </c>
      <c r="B44" s="17">
        <v>0</v>
      </c>
      <c r="D44" s="17">
        <f t="shared" si="12"/>
        <v>0</v>
      </c>
      <c r="E44" s="17">
        <f t="shared" si="0"/>
        <v>0</v>
      </c>
      <c r="F44" s="81">
        <f t="shared" si="6"/>
        <v>0</v>
      </c>
      <c r="G44" s="29"/>
      <c r="H44" s="17">
        <f t="shared" si="7"/>
        <v>0</v>
      </c>
      <c r="I44" s="17">
        <f t="shared" si="1"/>
        <v>0</v>
      </c>
      <c r="J44" s="85">
        <f t="shared" si="2"/>
        <v>0</v>
      </c>
      <c r="K44" s="29"/>
      <c r="L44" s="17">
        <f t="shared" si="8"/>
        <v>0</v>
      </c>
      <c r="M44" s="17">
        <f t="shared" si="9"/>
        <v>0</v>
      </c>
      <c r="N44" s="33">
        <f t="shared" si="3"/>
        <v>0</v>
      </c>
      <c r="O44" s="29"/>
      <c r="P44" s="17">
        <f t="shared" si="10"/>
        <v>0</v>
      </c>
      <c r="Q44" s="137">
        <f t="shared" si="11"/>
        <v>0</v>
      </c>
      <c r="R44" s="35">
        <f t="shared" si="4"/>
        <v>0</v>
      </c>
    </row>
    <row r="45" spans="1:18" x14ac:dyDescent="0.25">
      <c r="A45" s="76" t="s">
        <v>106</v>
      </c>
      <c r="B45" s="77">
        <f>SUM(B46:B47)</f>
        <v>0</v>
      </c>
      <c r="D45" s="82">
        <f t="shared" si="12"/>
        <v>0</v>
      </c>
      <c r="E45" s="82">
        <f t="shared" si="0"/>
        <v>0</v>
      </c>
      <c r="F45" s="80">
        <f>SUM(F46:F47)</f>
        <v>0</v>
      </c>
      <c r="G45" s="29"/>
      <c r="H45" s="84">
        <f t="shared" si="7"/>
        <v>0</v>
      </c>
      <c r="I45" s="84">
        <f t="shared" si="1"/>
        <v>0</v>
      </c>
      <c r="J45" s="84">
        <f>SUM(J46:J47)</f>
        <v>0</v>
      </c>
      <c r="K45" s="29"/>
      <c r="L45" s="32">
        <f t="shared" si="8"/>
        <v>0</v>
      </c>
      <c r="M45" s="32">
        <f t="shared" si="9"/>
        <v>0</v>
      </c>
      <c r="N45" s="32">
        <f>SUM(N46:N47)</f>
        <v>0</v>
      </c>
      <c r="O45" s="29"/>
      <c r="P45" s="34">
        <f t="shared" si="10"/>
        <v>0</v>
      </c>
      <c r="Q45" s="34">
        <f t="shared" si="11"/>
        <v>0</v>
      </c>
      <c r="R45" s="34">
        <f>SUM(R46:R47)</f>
        <v>0</v>
      </c>
    </row>
    <row r="46" spans="1:18" x14ac:dyDescent="0.25">
      <c r="A46" s="18" t="s">
        <v>107</v>
      </c>
      <c r="B46" s="17">
        <v>0</v>
      </c>
      <c r="D46" s="17">
        <f t="shared" si="12"/>
        <v>0</v>
      </c>
      <c r="E46" s="17">
        <f t="shared" si="0"/>
        <v>0</v>
      </c>
      <c r="F46" s="81">
        <f t="shared" si="6"/>
        <v>0</v>
      </c>
      <c r="G46" s="29"/>
      <c r="H46" s="17">
        <f t="shared" si="7"/>
        <v>0</v>
      </c>
      <c r="I46" s="17">
        <f t="shared" si="1"/>
        <v>0</v>
      </c>
      <c r="J46" s="85">
        <f t="shared" si="2"/>
        <v>0</v>
      </c>
      <c r="K46" s="29"/>
      <c r="L46" s="17">
        <f t="shared" si="8"/>
        <v>0</v>
      </c>
      <c r="M46" s="17">
        <f t="shared" si="9"/>
        <v>0</v>
      </c>
      <c r="N46" s="33">
        <f t="shared" si="3"/>
        <v>0</v>
      </c>
      <c r="O46" s="29"/>
      <c r="P46" s="17">
        <f t="shared" si="10"/>
        <v>0</v>
      </c>
      <c r="Q46" s="137">
        <f t="shared" si="11"/>
        <v>0</v>
      </c>
      <c r="R46" s="35">
        <f t="shared" si="4"/>
        <v>0</v>
      </c>
    </row>
    <row r="47" spans="1:18" x14ac:dyDescent="0.25">
      <c r="A47" s="18" t="s">
        <v>108</v>
      </c>
      <c r="B47" s="17">
        <v>0</v>
      </c>
      <c r="D47" s="17">
        <f t="shared" si="12"/>
        <v>0</v>
      </c>
      <c r="E47" s="17">
        <f t="shared" si="0"/>
        <v>0</v>
      </c>
      <c r="F47" s="81">
        <f t="shared" si="6"/>
        <v>0</v>
      </c>
      <c r="G47" s="29"/>
      <c r="H47" s="17">
        <f t="shared" si="7"/>
        <v>0</v>
      </c>
      <c r="I47" s="17">
        <f t="shared" si="1"/>
        <v>0</v>
      </c>
      <c r="J47" s="85">
        <f t="shared" si="2"/>
        <v>0</v>
      </c>
      <c r="K47" s="29"/>
      <c r="L47" s="17">
        <f t="shared" si="8"/>
        <v>0</v>
      </c>
      <c r="M47" s="17">
        <f t="shared" si="9"/>
        <v>0</v>
      </c>
      <c r="N47" s="33">
        <f t="shared" si="3"/>
        <v>0</v>
      </c>
      <c r="O47" s="29"/>
      <c r="P47" s="17">
        <f t="shared" si="10"/>
        <v>0</v>
      </c>
      <c r="Q47" s="137">
        <f t="shared" si="11"/>
        <v>0</v>
      </c>
      <c r="R47" s="35">
        <f t="shared" si="4"/>
        <v>0</v>
      </c>
    </row>
    <row r="48" spans="1:18" x14ac:dyDescent="0.25">
      <c r="A48" s="76" t="s">
        <v>109</v>
      </c>
      <c r="B48" s="77">
        <f>SUM(B49:B51)</f>
        <v>0</v>
      </c>
      <c r="D48" s="82">
        <f t="shared" si="12"/>
        <v>0</v>
      </c>
      <c r="E48" s="82">
        <f t="shared" si="0"/>
        <v>0</v>
      </c>
      <c r="F48" s="80">
        <f>SUM(F49:F51)</f>
        <v>0</v>
      </c>
      <c r="G48" s="29"/>
      <c r="H48" s="84">
        <f t="shared" si="7"/>
        <v>0</v>
      </c>
      <c r="I48" s="84">
        <f t="shared" si="1"/>
        <v>0</v>
      </c>
      <c r="J48" s="84">
        <f>SUM(J49:J51)</f>
        <v>0</v>
      </c>
      <c r="K48" s="29"/>
      <c r="L48" s="32">
        <f t="shared" si="8"/>
        <v>0</v>
      </c>
      <c r="M48" s="32">
        <f t="shared" si="9"/>
        <v>0</v>
      </c>
      <c r="N48" s="32">
        <f>SUM(N49:N51)</f>
        <v>0</v>
      </c>
      <c r="O48" s="29"/>
      <c r="P48" s="34">
        <f t="shared" si="10"/>
        <v>0</v>
      </c>
      <c r="Q48" s="34">
        <f t="shared" si="11"/>
        <v>0</v>
      </c>
      <c r="R48" s="34">
        <f>SUM(R49:R51)</f>
        <v>0</v>
      </c>
    </row>
    <row r="49" spans="1:18" x14ac:dyDescent="0.25">
      <c r="A49" s="18" t="s">
        <v>90</v>
      </c>
      <c r="B49" s="17">
        <v>0</v>
      </c>
      <c r="D49" s="17">
        <f t="shared" si="12"/>
        <v>0</v>
      </c>
      <c r="E49" s="17">
        <f t="shared" si="0"/>
        <v>0</v>
      </c>
      <c r="F49" s="81">
        <f t="shared" si="6"/>
        <v>0</v>
      </c>
      <c r="G49" s="29"/>
      <c r="H49" s="17">
        <f t="shared" si="7"/>
        <v>0</v>
      </c>
      <c r="I49" s="17">
        <f t="shared" si="1"/>
        <v>0</v>
      </c>
      <c r="J49" s="85">
        <f t="shared" si="2"/>
        <v>0</v>
      </c>
      <c r="K49" s="29"/>
      <c r="L49" s="17">
        <f t="shared" si="8"/>
        <v>0</v>
      </c>
      <c r="M49" s="17">
        <f t="shared" si="9"/>
        <v>0</v>
      </c>
      <c r="N49" s="33">
        <f t="shared" si="3"/>
        <v>0</v>
      </c>
      <c r="O49" s="29"/>
      <c r="P49" s="17">
        <f t="shared" si="10"/>
        <v>0</v>
      </c>
      <c r="Q49" s="137">
        <f t="shared" si="11"/>
        <v>0</v>
      </c>
      <c r="R49" s="35">
        <f t="shared" si="4"/>
        <v>0</v>
      </c>
    </row>
    <row r="50" spans="1:18" x14ac:dyDescent="0.25">
      <c r="A50" s="18" t="s">
        <v>91</v>
      </c>
      <c r="B50" s="17">
        <v>0</v>
      </c>
      <c r="D50" s="17">
        <f t="shared" si="12"/>
        <v>0</v>
      </c>
      <c r="E50" s="17">
        <f t="shared" si="0"/>
        <v>0</v>
      </c>
      <c r="F50" s="81">
        <f t="shared" si="6"/>
        <v>0</v>
      </c>
      <c r="G50" s="29"/>
      <c r="H50" s="17">
        <f t="shared" si="7"/>
        <v>0</v>
      </c>
      <c r="I50" s="17">
        <f t="shared" si="1"/>
        <v>0</v>
      </c>
      <c r="J50" s="85">
        <f t="shared" si="2"/>
        <v>0</v>
      </c>
      <c r="K50" s="29"/>
      <c r="L50" s="17">
        <f t="shared" si="8"/>
        <v>0</v>
      </c>
      <c r="M50" s="17">
        <f t="shared" si="9"/>
        <v>0</v>
      </c>
      <c r="N50" s="33">
        <f t="shared" si="3"/>
        <v>0</v>
      </c>
      <c r="O50" s="29"/>
      <c r="P50" s="17">
        <f t="shared" si="10"/>
        <v>0</v>
      </c>
      <c r="Q50" s="137">
        <f t="shared" si="11"/>
        <v>0</v>
      </c>
      <c r="R50" s="35">
        <f t="shared" si="4"/>
        <v>0</v>
      </c>
    </row>
    <row r="51" spans="1:18" x14ac:dyDescent="0.25">
      <c r="A51" s="18" t="s">
        <v>93</v>
      </c>
      <c r="B51" s="17">
        <v>0</v>
      </c>
      <c r="D51" s="17">
        <f t="shared" si="12"/>
        <v>0</v>
      </c>
      <c r="E51" s="17">
        <f t="shared" si="0"/>
        <v>0</v>
      </c>
      <c r="F51" s="81">
        <f t="shared" si="6"/>
        <v>0</v>
      </c>
      <c r="G51" s="29"/>
      <c r="H51" s="17">
        <f t="shared" si="7"/>
        <v>0</v>
      </c>
      <c r="I51" s="17">
        <f t="shared" si="1"/>
        <v>0</v>
      </c>
      <c r="J51" s="85">
        <f t="shared" si="2"/>
        <v>0</v>
      </c>
      <c r="K51" s="29"/>
      <c r="L51" s="17">
        <f t="shared" si="8"/>
        <v>0</v>
      </c>
      <c r="M51" s="17">
        <f t="shared" si="9"/>
        <v>0</v>
      </c>
      <c r="N51" s="33">
        <f t="shared" si="3"/>
        <v>0</v>
      </c>
      <c r="O51" s="29"/>
      <c r="P51" s="17">
        <f t="shared" si="10"/>
        <v>0</v>
      </c>
      <c r="Q51" s="137">
        <f t="shared" si="11"/>
        <v>0</v>
      </c>
      <c r="R51" s="35">
        <f t="shared" si="4"/>
        <v>0</v>
      </c>
    </row>
    <row r="52" spans="1:18" x14ac:dyDescent="0.25">
      <c r="A52" s="76" t="s">
        <v>110</v>
      </c>
      <c r="B52" s="77">
        <f>SUM(B53:B61)</f>
        <v>0</v>
      </c>
      <c r="D52" s="82">
        <f t="shared" si="12"/>
        <v>0</v>
      </c>
      <c r="E52" s="82">
        <f t="shared" si="0"/>
        <v>0</v>
      </c>
      <c r="F52" s="80">
        <f>SUM(F53:F61)</f>
        <v>0</v>
      </c>
      <c r="G52" s="29"/>
      <c r="H52" s="84">
        <f t="shared" si="7"/>
        <v>0</v>
      </c>
      <c r="I52" s="84">
        <f t="shared" si="1"/>
        <v>0</v>
      </c>
      <c r="J52" s="84">
        <f>SUM(J53:J61)</f>
        <v>0</v>
      </c>
      <c r="K52" s="29"/>
      <c r="L52" s="32">
        <f t="shared" si="8"/>
        <v>0</v>
      </c>
      <c r="M52" s="32">
        <f t="shared" si="9"/>
        <v>0</v>
      </c>
      <c r="N52" s="32">
        <f>SUM(N53:N61)</f>
        <v>0</v>
      </c>
      <c r="O52" s="29"/>
      <c r="P52" s="34">
        <f t="shared" si="10"/>
        <v>0</v>
      </c>
      <c r="Q52" s="34">
        <f t="shared" si="11"/>
        <v>0</v>
      </c>
      <c r="R52" s="34">
        <f>SUM(R53:R61)</f>
        <v>0</v>
      </c>
    </row>
    <row r="53" spans="1:18" x14ac:dyDescent="0.25">
      <c r="A53" s="18" t="s">
        <v>111</v>
      </c>
      <c r="B53" s="17">
        <v>0</v>
      </c>
      <c r="D53" s="17">
        <f t="shared" si="12"/>
        <v>0</v>
      </c>
      <c r="E53" s="17">
        <f t="shared" si="0"/>
        <v>0</v>
      </c>
      <c r="F53" s="81">
        <f t="shared" si="6"/>
        <v>0</v>
      </c>
      <c r="G53" s="29"/>
      <c r="H53" s="17">
        <f t="shared" si="7"/>
        <v>0</v>
      </c>
      <c r="I53" s="17">
        <f t="shared" si="1"/>
        <v>0</v>
      </c>
      <c r="J53" s="85">
        <f t="shared" si="2"/>
        <v>0</v>
      </c>
      <c r="K53" s="29"/>
      <c r="L53" s="17">
        <f t="shared" si="8"/>
        <v>0</v>
      </c>
      <c r="M53" s="17">
        <f t="shared" si="9"/>
        <v>0</v>
      </c>
      <c r="N53" s="33">
        <f t="shared" si="3"/>
        <v>0</v>
      </c>
      <c r="O53" s="29"/>
      <c r="P53" s="17">
        <f t="shared" si="10"/>
        <v>0</v>
      </c>
      <c r="Q53" s="137">
        <f t="shared" si="11"/>
        <v>0</v>
      </c>
      <c r="R53" s="35">
        <f t="shared" si="4"/>
        <v>0</v>
      </c>
    </row>
    <row r="54" spans="1:18" x14ac:dyDescent="0.25">
      <c r="A54" s="18" t="s">
        <v>112</v>
      </c>
      <c r="B54" s="17">
        <v>0</v>
      </c>
      <c r="D54" s="17">
        <f t="shared" si="12"/>
        <v>0</v>
      </c>
      <c r="E54" s="17">
        <f t="shared" si="0"/>
        <v>0</v>
      </c>
      <c r="F54" s="81">
        <f t="shared" si="6"/>
        <v>0</v>
      </c>
      <c r="G54" s="29"/>
      <c r="H54" s="17">
        <f t="shared" si="7"/>
        <v>0</v>
      </c>
      <c r="I54" s="17">
        <f t="shared" si="1"/>
        <v>0</v>
      </c>
      <c r="J54" s="85">
        <f t="shared" si="2"/>
        <v>0</v>
      </c>
      <c r="K54" s="29"/>
      <c r="L54" s="17">
        <f t="shared" si="8"/>
        <v>0</v>
      </c>
      <c r="M54" s="17">
        <f t="shared" si="9"/>
        <v>0</v>
      </c>
      <c r="N54" s="33">
        <f t="shared" si="3"/>
        <v>0</v>
      </c>
      <c r="O54" s="29"/>
      <c r="P54" s="17">
        <f t="shared" si="10"/>
        <v>0</v>
      </c>
      <c r="Q54" s="137">
        <f t="shared" si="11"/>
        <v>0</v>
      </c>
      <c r="R54" s="35">
        <f t="shared" si="4"/>
        <v>0</v>
      </c>
    </row>
    <row r="55" spans="1:18" x14ac:dyDescent="0.25">
      <c r="A55" s="18" t="s">
        <v>113</v>
      </c>
      <c r="B55" s="17">
        <v>0</v>
      </c>
      <c r="D55" s="17">
        <f t="shared" si="12"/>
        <v>0</v>
      </c>
      <c r="E55" s="17">
        <f t="shared" si="0"/>
        <v>0</v>
      </c>
      <c r="F55" s="81">
        <f t="shared" si="6"/>
        <v>0</v>
      </c>
      <c r="G55" s="29"/>
      <c r="H55" s="17">
        <f t="shared" si="7"/>
        <v>0</v>
      </c>
      <c r="I55" s="17">
        <f t="shared" si="1"/>
        <v>0</v>
      </c>
      <c r="J55" s="85">
        <f t="shared" si="2"/>
        <v>0</v>
      </c>
      <c r="K55" s="29"/>
      <c r="L55" s="17">
        <f t="shared" si="8"/>
        <v>0</v>
      </c>
      <c r="M55" s="17">
        <f t="shared" si="9"/>
        <v>0</v>
      </c>
      <c r="N55" s="33">
        <f t="shared" si="3"/>
        <v>0</v>
      </c>
      <c r="O55" s="29"/>
      <c r="P55" s="17">
        <f t="shared" si="10"/>
        <v>0</v>
      </c>
      <c r="Q55" s="137">
        <f t="shared" si="11"/>
        <v>0</v>
      </c>
      <c r="R55" s="35">
        <f t="shared" si="4"/>
        <v>0</v>
      </c>
    </row>
    <row r="56" spans="1:18" x14ac:dyDescent="0.25">
      <c r="A56" s="18" t="s">
        <v>114</v>
      </c>
      <c r="B56" s="17">
        <v>0</v>
      </c>
      <c r="D56" s="17">
        <f t="shared" si="12"/>
        <v>0</v>
      </c>
      <c r="E56" s="17">
        <f t="shared" si="0"/>
        <v>0</v>
      </c>
      <c r="F56" s="81">
        <f t="shared" si="6"/>
        <v>0</v>
      </c>
      <c r="G56" s="29"/>
      <c r="H56" s="17">
        <f t="shared" si="7"/>
        <v>0</v>
      </c>
      <c r="I56" s="17">
        <f t="shared" si="1"/>
        <v>0</v>
      </c>
      <c r="J56" s="85">
        <f t="shared" si="2"/>
        <v>0</v>
      </c>
      <c r="K56" s="29"/>
      <c r="L56" s="17">
        <f t="shared" si="8"/>
        <v>0</v>
      </c>
      <c r="M56" s="17">
        <f t="shared" si="9"/>
        <v>0</v>
      </c>
      <c r="N56" s="33">
        <f t="shared" si="3"/>
        <v>0</v>
      </c>
      <c r="O56" s="29"/>
      <c r="P56" s="17">
        <f t="shared" si="10"/>
        <v>0</v>
      </c>
      <c r="Q56" s="137">
        <f t="shared" si="11"/>
        <v>0</v>
      </c>
      <c r="R56" s="35">
        <f t="shared" si="4"/>
        <v>0</v>
      </c>
    </row>
    <row r="57" spans="1:18" x14ac:dyDescent="0.25">
      <c r="A57" s="18" t="s">
        <v>115</v>
      </c>
      <c r="B57" s="17">
        <v>0</v>
      </c>
      <c r="D57" s="17">
        <f t="shared" si="12"/>
        <v>0</v>
      </c>
      <c r="E57" s="17">
        <f t="shared" si="0"/>
        <v>0</v>
      </c>
      <c r="F57" s="81">
        <f t="shared" si="6"/>
        <v>0</v>
      </c>
      <c r="G57" s="29"/>
      <c r="H57" s="17">
        <f t="shared" si="7"/>
        <v>0</v>
      </c>
      <c r="I57" s="17">
        <f t="shared" si="1"/>
        <v>0</v>
      </c>
      <c r="J57" s="85">
        <f t="shared" si="2"/>
        <v>0</v>
      </c>
      <c r="K57" s="29"/>
      <c r="L57" s="17">
        <f t="shared" si="8"/>
        <v>0</v>
      </c>
      <c r="M57" s="17">
        <f t="shared" si="9"/>
        <v>0</v>
      </c>
      <c r="N57" s="33">
        <f t="shared" si="3"/>
        <v>0</v>
      </c>
      <c r="O57" s="29"/>
      <c r="P57" s="17">
        <f t="shared" si="10"/>
        <v>0</v>
      </c>
      <c r="Q57" s="137">
        <f t="shared" si="11"/>
        <v>0</v>
      </c>
      <c r="R57" s="35">
        <f t="shared" si="4"/>
        <v>0</v>
      </c>
    </row>
    <row r="58" spans="1:18" x14ac:dyDescent="0.25">
      <c r="A58" s="18" t="s">
        <v>116</v>
      </c>
      <c r="B58" s="17">
        <v>0</v>
      </c>
      <c r="D58" s="17">
        <f t="shared" si="12"/>
        <v>0</v>
      </c>
      <c r="E58" s="17">
        <f t="shared" si="0"/>
        <v>0</v>
      </c>
      <c r="F58" s="81">
        <f t="shared" si="6"/>
        <v>0</v>
      </c>
      <c r="G58" s="29"/>
      <c r="H58" s="17">
        <f t="shared" si="7"/>
        <v>0</v>
      </c>
      <c r="I58" s="17">
        <f t="shared" si="1"/>
        <v>0</v>
      </c>
      <c r="J58" s="85">
        <f t="shared" si="2"/>
        <v>0</v>
      </c>
      <c r="K58" s="29"/>
      <c r="L58" s="17">
        <f t="shared" si="8"/>
        <v>0</v>
      </c>
      <c r="M58" s="17">
        <f t="shared" si="9"/>
        <v>0</v>
      </c>
      <c r="N58" s="33">
        <f t="shared" si="3"/>
        <v>0</v>
      </c>
      <c r="O58" s="29"/>
      <c r="P58" s="17">
        <f t="shared" si="10"/>
        <v>0</v>
      </c>
      <c r="Q58" s="137">
        <f t="shared" si="11"/>
        <v>0</v>
      </c>
      <c r="R58" s="35">
        <f t="shared" si="4"/>
        <v>0</v>
      </c>
    </row>
    <row r="59" spans="1:18" x14ac:dyDescent="0.25">
      <c r="A59" s="18" t="s">
        <v>117</v>
      </c>
      <c r="B59" s="17">
        <v>0</v>
      </c>
      <c r="D59" s="17">
        <f t="shared" si="12"/>
        <v>0</v>
      </c>
      <c r="E59" s="17">
        <f t="shared" si="0"/>
        <v>0</v>
      </c>
      <c r="F59" s="81">
        <f t="shared" si="6"/>
        <v>0</v>
      </c>
      <c r="G59" s="29"/>
      <c r="H59" s="17">
        <f t="shared" si="7"/>
        <v>0</v>
      </c>
      <c r="I59" s="17">
        <f t="shared" si="1"/>
        <v>0</v>
      </c>
      <c r="J59" s="85">
        <f t="shared" si="2"/>
        <v>0</v>
      </c>
      <c r="K59" s="29"/>
      <c r="L59" s="17">
        <f t="shared" si="8"/>
        <v>0</v>
      </c>
      <c r="M59" s="17">
        <f t="shared" si="9"/>
        <v>0</v>
      </c>
      <c r="N59" s="33">
        <f t="shared" si="3"/>
        <v>0</v>
      </c>
      <c r="O59" s="29"/>
      <c r="P59" s="17">
        <f t="shared" si="10"/>
        <v>0</v>
      </c>
      <c r="Q59" s="137">
        <f t="shared" si="11"/>
        <v>0</v>
      </c>
      <c r="R59" s="35">
        <f t="shared" si="4"/>
        <v>0</v>
      </c>
    </row>
    <row r="60" spans="1:18" x14ac:dyDescent="0.25">
      <c r="A60" s="18" t="s">
        <v>118</v>
      </c>
      <c r="B60" s="17">
        <v>0</v>
      </c>
      <c r="D60" s="17">
        <f t="shared" si="12"/>
        <v>0</v>
      </c>
      <c r="E60" s="17">
        <f t="shared" si="0"/>
        <v>0</v>
      </c>
      <c r="F60" s="81">
        <f t="shared" si="6"/>
        <v>0</v>
      </c>
      <c r="G60" s="29"/>
      <c r="H60" s="17">
        <f t="shared" si="7"/>
        <v>0</v>
      </c>
      <c r="I60" s="17">
        <f t="shared" si="1"/>
        <v>0</v>
      </c>
      <c r="J60" s="85">
        <f t="shared" si="2"/>
        <v>0</v>
      </c>
      <c r="K60" s="29"/>
      <c r="L60" s="17">
        <f t="shared" si="8"/>
        <v>0</v>
      </c>
      <c r="M60" s="17">
        <f t="shared" si="9"/>
        <v>0</v>
      </c>
      <c r="N60" s="33">
        <f t="shared" si="3"/>
        <v>0</v>
      </c>
      <c r="O60" s="29"/>
      <c r="P60" s="17">
        <f t="shared" si="10"/>
        <v>0</v>
      </c>
      <c r="Q60" s="137">
        <f t="shared" si="11"/>
        <v>0</v>
      </c>
      <c r="R60" s="35">
        <f t="shared" si="4"/>
        <v>0</v>
      </c>
    </row>
    <row r="61" spans="1:18" x14ac:dyDescent="0.25">
      <c r="A61" s="18" t="s">
        <v>110</v>
      </c>
      <c r="B61" s="17">
        <v>0</v>
      </c>
      <c r="D61" s="17">
        <f t="shared" si="12"/>
        <v>0</v>
      </c>
      <c r="E61" s="17">
        <f t="shared" si="0"/>
        <v>0</v>
      </c>
      <c r="F61" s="81">
        <f t="shared" si="6"/>
        <v>0</v>
      </c>
      <c r="G61" s="29"/>
      <c r="H61" s="17">
        <f t="shared" si="7"/>
        <v>0</v>
      </c>
      <c r="I61" s="17">
        <f t="shared" si="1"/>
        <v>0</v>
      </c>
      <c r="J61" s="85">
        <f t="shared" si="2"/>
        <v>0</v>
      </c>
      <c r="K61" s="29"/>
      <c r="L61" s="17">
        <f t="shared" si="8"/>
        <v>0</v>
      </c>
      <c r="M61" s="17">
        <f t="shared" si="9"/>
        <v>0</v>
      </c>
      <c r="N61" s="33">
        <f t="shared" si="3"/>
        <v>0</v>
      </c>
      <c r="O61" s="29"/>
      <c r="P61" s="17">
        <f t="shared" si="10"/>
        <v>0</v>
      </c>
      <c r="Q61" s="137">
        <f t="shared" si="11"/>
        <v>0</v>
      </c>
      <c r="R61" s="35">
        <f t="shared" si="4"/>
        <v>0</v>
      </c>
    </row>
    <row r="62" spans="1:18" x14ac:dyDescent="0.25">
      <c r="A62" s="76" t="s">
        <v>119</v>
      </c>
      <c r="B62" s="77">
        <f>B63</f>
        <v>0</v>
      </c>
      <c r="D62" s="82">
        <f t="shared" si="12"/>
        <v>0</v>
      </c>
      <c r="E62" s="82">
        <f t="shared" si="0"/>
        <v>0</v>
      </c>
      <c r="F62" s="80">
        <f>F63</f>
        <v>0</v>
      </c>
      <c r="G62" s="29"/>
      <c r="H62" s="84">
        <f t="shared" si="7"/>
        <v>0</v>
      </c>
      <c r="I62" s="84">
        <f t="shared" si="1"/>
        <v>0</v>
      </c>
      <c r="J62" s="84">
        <f>J63</f>
        <v>0</v>
      </c>
      <c r="K62" s="29"/>
      <c r="L62" s="32">
        <f t="shared" si="8"/>
        <v>0</v>
      </c>
      <c r="M62" s="32">
        <f t="shared" si="9"/>
        <v>0</v>
      </c>
      <c r="N62" s="32">
        <f>N63</f>
        <v>0</v>
      </c>
      <c r="O62" s="29"/>
      <c r="P62" s="34">
        <f t="shared" si="10"/>
        <v>0</v>
      </c>
      <c r="Q62" s="34">
        <f t="shared" si="11"/>
        <v>0</v>
      </c>
      <c r="R62" s="34">
        <f>R63</f>
        <v>0</v>
      </c>
    </row>
    <row r="63" spans="1:18" x14ac:dyDescent="0.25">
      <c r="A63" s="76" t="s">
        <v>120</v>
      </c>
      <c r="B63" s="77">
        <f>SUM(B64:B66)</f>
        <v>0</v>
      </c>
      <c r="D63" s="82">
        <f t="shared" si="12"/>
        <v>0</v>
      </c>
      <c r="E63" s="82">
        <f t="shared" si="0"/>
        <v>0</v>
      </c>
      <c r="F63" s="80">
        <f>SUM(F64:F66)</f>
        <v>0</v>
      </c>
      <c r="G63" s="29"/>
      <c r="H63" s="84">
        <f t="shared" si="7"/>
        <v>0</v>
      </c>
      <c r="I63" s="84">
        <f t="shared" si="1"/>
        <v>0</v>
      </c>
      <c r="J63" s="84">
        <f>SUM(J64:J66)</f>
        <v>0</v>
      </c>
      <c r="K63" s="29"/>
      <c r="L63" s="32">
        <f t="shared" si="8"/>
        <v>0</v>
      </c>
      <c r="M63" s="32">
        <f t="shared" si="9"/>
        <v>0</v>
      </c>
      <c r="N63" s="32">
        <f>SUM(N64:N66)</f>
        <v>0</v>
      </c>
      <c r="O63" s="29"/>
      <c r="P63" s="34">
        <f t="shared" si="10"/>
        <v>0</v>
      </c>
      <c r="Q63" s="34">
        <f t="shared" si="11"/>
        <v>0</v>
      </c>
      <c r="R63" s="34">
        <f>SUM(R64:R66)</f>
        <v>0</v>
      </c>
    </row>
    <row r="64" spans="1:18" x14ac:dyDescent="0.25">
      <c r="A64" s="18" t="s">
        <v>121</v>
      </c>
      <c r="B64" s="17">
        <v>0</v>
      </c>
      <c r="D64" s="17">
        <f t="shared" si="12"/>
        <v>0</v>
      </c>
      <c r="E64" s="17">
        <f t="shared" si="0"/>
        <v>0</v>
      </c>
      <c r="F64" s="81">
        <f t="shared" si="6"/>
        <v>0</v>
      </c>
      <c r="G64" s="29"/>
      <c r="H64" s="17">
        <f t="shared" si="7"/>
        <v>0</v>
      </c>
      <c r="I64" s="17">
        <f t="shared" si="1"/>
        <v>0</v>
      </c>
      <c r="J64" s="85">
        <f t="shared" si="2"/>
        <v>0</v>
      </c>
      <c r="K64" s="29"/>
      <c r="L64" s="17">
        <f t="shared" si="8"/>
        <v>0</v>
      </c>
      <c r="M64" s="17">
        <f t="shared" si="9"/>
        <v>0</v>
      </c>
      <c r="N64" s="33">
        <f t="shared" si="3"/>
        <v>0</v>
      </c>
      <c r="O64" s="29"/>
      <c r="P64" s="17">
        <f t="shared" si="10"/>
        <v>0</v>
      </c>
      <c r="Q64" s="137">
        <f t="shared" si="11"/>
        <v>0</v>
      </c>
      <c r="R64" s="35">
        <f t="shared" si="4"/>
        <v>0</v>
      </c>
    </row>
    <row r="65" spans="1:18" x14ac:dyDescent="0.25">
      <c r="A65" s="18" t="s">
        <v>122</v>
      </c>
      <c r="B65" s="17">
        <v>0</v>
      </c>
      <c r="D65" s="17">
        <f t="shared" si="12"/>
        <v>0</v>
      </c>
      <c r="E65" s="17">
        <f t="shared" si="0"/>
        <v>0</v>
      </c>
      <c r="F65" s="81">
        <f t="shared" si="6"/>
        <v>0</v>
      </c>
      <c r="G65" s="29"/>
      <c r="H65" s="17">
        <f t="shared" si="7"/>
        <v>0</v>
      </c>
      <c r="I65" s="17">
        <f t="shared" si="1"/>
        <v>0</v>
      </c>
      <c r="J65" s="85">
        <f t="shared" si="2"/>
        <v>0</v>
      </c>
      <c r="K65" s="29"/>
      <c r="L65" s="17">
        <f t="shared" si="8"/>
        <v>0</v>
      </c>
      <c r="M65" s="17">
        <f t="shared" si="9"/>
        <v>0</v>
      </c>
      <c r="N65" s="33">
        <f t="shared" si="3"/>
        <v>0</v>
      </c>
      <c r="O65" s="29"/>
      <c r="P65" s="17">
        <f t="shared" si="10"/>
        <v>0</v>
      </c>
      <c r="Q65" s="137">
        <f t="shared" si="11"/>
        <v>0</v>
      </c>
      <c r="R65" s="35">
        <f t="shared" si="4"/>
        <v>0</v>
      </c>
    </row>
    <row r="66" spans="1:18" x14ac:dyDescent="0.25">
      <c r="A66" s="18" t="s">
        <v>123</v>
      </c>
      <c r="B66" s="17">
        <v>0</v>
      </c>
      <c r="D66" s="17">
        <f t="shared" si="12"/>
        <v>0</v>
      </c>
      <c r="E66" s="17">
        <f t="shared" si="0"/>
        <v>0</v>
      </c>
      <c r="F66" s="81">
        <f t="shared" si="6"/>
        <v>0</v>
      </c>
      <c r="G66" s="29"/>
      <c r="H66" s="17">
        <f t="shared" si="7"/>
        <v>0</v>
      </c>
      <c r="I66" s="17">
        <f t="shared" si="1"/>
        <v>0</v>
      </c>
      <c r="J66" s="85">
        <f t="shared" si="2"/>
        <v>0</v>
      </c>
      <c r="K66" s="29"/>
      <c r="L66" s="17">
        <f t="shared" si="8"/>
        <v>0</v>
      </c>
      <c r="M66" s="17">
        <f t="shared" si="9"/>
        <v>0</v>
      </c>
      <c r="N66" s="33">
        <f t="shared" si="3"/>
        <v>0</v>
      </c>
      <c r="O66" s="29"/>
      <c r="P66" s="17">
        <f t="shared" si="10"/>
        <v>0</v>
      </c>
      <c r="Q66" s="137">
        <f t="shared" si="11"/>
        <v>0</v>
      </c>
      <c r="R66" s="35">
        <f t="shared" si="4"/>
        <v>0</v>
      </c>
    </row>
  </sheetData>
  <mergeCells count="10">
    <mergeCell ref="A2:A4"/>
    <mergeCell ref="B2:B3"/>
    <mergeCell ref="I2:J2"/>
    <mergeCell ref="M2:N2"/>
    <mergeCell ref="Q2:R2"/>
    <mergeCell ref="P2:P4"/>
    <mergeCell ref="L2:L4"/>
    <mergeCell ref="E2:F2"/>
    <mergeCell ref="H2:H4"/>
    <mergeCell ref="D2:D4"/>
  </mergeCells>
  <pageMargins left="0.7" right="0.7" top="0.75" bottom="0.75" header="0.3" footer="0.3"/>
  <pageSetup orientation="portrait" horizontalDpi="1200" verticalDpi="1200" r:id="rId1"/>
  <ignoredErrors>
    <ignoredError sqref="I12 M12 M19 Q12 Q19 F6 N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EA572"/>
  </sheetPr>
  <dimension ref="A2:K40"/>
  <sheetViews>
    <sheetView workbookViewId="0">
      <selection activeCell="E26" sqref="E26"/>
    </sheetView>
  </sheetViews>
  <sheetFormatPr baseColWidth="10" defaultColWidth="11.42578125" defaultRowHeight="12.75" x14ac:dyDescent="0.25"/>
  <cols>
    <col min="1" max="1" width="38.85546875" style="22" bestFit="1" customWidth="1"/>
    <col min="2" max="11" width="15.7109375" style="22" customWidth="1"/>
    <col min="12" max="16384" width="11.42578125" style="22"/>
  </cols>
  <sheetData>
    <row r="2" spans="1:11" ht="19.5" customHeight="1" x14ac:dyDescent="0.25">
      <c r="A2" s="145" t="s">
        <v>124</v>
      </c>
      <c r="B2" s="205" t="s">
        <v>125</v>
      </c>
      <c r="C2" s="205"/>
      <c r="D2" s="205"/>
      <c r="E2" s="205"/>
      <c r="F2" s="205"/>
      <c r="G2" s="205"/>
      <c r="H2" s="205"/>
      <c r="I2" s="205"/>
      <c r="J2" s="205"/>
      <c r="K2" s="205"/>
    </row>
    <row r="3" spans="1:11" ht="19.5" customHeight="1" x14ac:dyDescent="0.25">
      <c r="A3" s="90" t="s">
        <v>126</v>
      </c>
      <c r="B3" s="91" t="s">
        <v>127</v>
      </c>
      <c r="C3" s="91" t="s">
        <v>128</v>
      </c>
      <c r="D3" s="91" t="s">
        <v>129</v>
      </c>
      <c r="E3" s="91" t="s">
        <v>130</v>
      </c>
      <c r="F3" s="91" t="s">
        <v>131</v>
      </c>
      <c r="G3" s="91" t="s">
        <v>132</v>
      </c>
      <c r="H3" s="91" t="s">
        <v>133</v>
      </c>
      <c r="I3" s="91" t="s">
        <v>134</v>
      </c>
      <c r="J3" s="91" t="s">
        <v>135</v>
      </c>
      <c r="K3" s="91" t="s">
        <v>136</v>
      </c>
    </row>
    <row r="4" spans="1:11" ht="19.5" customHeight="1" x14ac:dyDescent="0.25">
      <c r="A4" s="25" t="s">
        <v>137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</row>
    <row r="5" spans="1:11" ht="19.5" customHeight="1" x14ac:dyDescent="0.25">
      <c r="A5" s="25" t="s">
        <v>138</v>
      </c>
      <c r="B5" s="136" t="s">
        <v>139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</row>
    <row r="6" spans="1:11" x14ac:dyDescent="0.25">
      <c r="A6" s="27" t="s">
        <v>140</v>
      </c>
      <c r="B6" s="28">
        <f>SUM(B4:B5)</f>
        <v>0</v>
      </c>
      <c r="C6" s="28">
        <f t="shared" ref="C6:K6" si="0">SUM(C4:C5)</f>
        <v>0</v>
      </c>
      <c r="D6" s="28">
        <f t="shared" si="0"/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</row>
    <row r="7" spans="1:11" x14ac:dyDescent="0.2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</row>
    <row r="9" spans="1:11" ht="19.5" customHeight="1" x14ac:dyDescent="0.25">
      <c r="A9" s="206" t="s">
        <v>141</v>
      </c>
      <c r="B9" s="207"/>
      <c r="C9" s="207"/>
      <c r="D9" s="207"/>
      <c r="E9" s="205" t="s">
        <v>142</v>
      </c>
      <c r="F9" s="205"/>
      <c r="G9" s="205"/>
      <c r="H9" s="205"/>
      <c r="I9" s="205"/>
    </row>
    <row r="10" spans="1:11" ht="19.5" customHeight="1" x14ac:dyDescent="0.25">
      <c r="A10" s="208" t="s">
        <v>143</v>
      </c>
      <c r="B10" s="209"/>
      <c r="C10" s="209"/>
      <c r="D10" s="209"/>
      <c r="E10" s="210"/>
      <c r="F10" s="124">
        <v>0</v>
      </c>
      <c r="G10" s="124">
        <v>0</v>
      </c>
      <c r="H10" s="124">
        <v>0</v>
      </c>
      <c r="I10" s="124">
        <v>0</v>
      </c>
    </row>
    <row r="11" spans="1:11" ht="38.25" x14ac:dyDescent="0.25">
      <c r="A11" s="88" t="s">
        <v>144</v>
      </c>
      <c r="B11" s="89" t="s">
        <v>145</v>
      </c>
      <c r="C11" s="89" t="s">
        <v>146</v>
      </c>
      <c r="D11" s="89" t="s">
        <v>147</v>
      </c>
      <c r="E11" s="89" t="s">
        <v>148</v>
      </c>
      <c r="F11" s="89" t="s">
        <v>149</v>
      </c>
      <c r="G11" s="89" t="s">
        <v>150</v>
      </c>
      <c r="H11" s="89" t="s">
        <v>151</v>
      </c>
      <c r="I11" s="89" t="s">
        <v>152</v>
      </c>
    </row>
    <row r="12" spans="1:11" ht="17.25" customHeight="1" x14ac:dyDescent="0.25">
      <c r="A12" s="129" t="s">
        <v>77</v>
      </c>
      <c r="B12" s="125">
        <v>0</v>
      </c>
      <c r="C12" s="128">
        <v>0</v>
      </c>
      <c r="D12" s="128">
        <f>'PPTO GASTOS'!B6</f>
        <v>0</v>
      </c>
      <c r="E12" s="128">
        <v>0</v>
      </c>
      <c r="F12" s="128">
        <f>(E12*$F$10)+E12</f>
        <v>0</v>
      </c>
      <c r="G12" s="128">
        <f>(F12*$G$10)+F12</f>
        <v>0</v>
      </c>
      <c r="H12" s="128">
        <f>(G12*$H$10)+G12</f>
        <v>0</v>
      </c>
      <c r="I12" s="128">
        <f>(H12*$I$10)+H12</f>
        <v>0</v>
      </c>
    </row>
    <row r="13" spans="1:11" ht="17.25" customHeight="1" x14ac:dyDescent="0.25">
      <c r="A13" s="129" t="s">
        <v>84</v>
      </c>
      <c r="B13" s="125">
        <v>0</v>
      </c>
      <c r="C13" s="128">
        <v>0</v>
      </c>
      <c r="D13" s="128">
        <f>'PPTO GASTOS'!B13</f>
        <v>0</v>
      </c>
      <c r="E13" s="128">
        <v>0</v>
      </c>
      <c r="F13" s="128">
        <f t="shared" ref="F13:F22" si="1">(E13*$F$10)+E13</f>
        <v>0</v>
      </c>
      <c r="G13" s="128">
        <f t="shared" ref="G13:G22" si="2">(F13*$G$10)+F13</f>
        <v>0</v>
      </c>
      <c r="H13" s="128">
        <f t="shared" ref="H13:H22" si="3">(G13*$H$10)+G13</f>
        <v>0</v>
      </c>
      <c r="I13" s="128">
        <f t="shared" ref="I13:I22" si="4">(H13*$I$10)+H13</f>
        <v>0</v>
      </c>
    </row>
    <row r="14" spans="1:11" ht="17.25" customHeight="1" x14ac:dyDescent="0.25">
      <c r="A14" s="129" t="s">
        <v>85</v>
      </c>
      <c r="B14" s="125">
        <v>0</v>
      </c>
      <c r="C14" s="128">
        <v>0</v>
      </c>
      <c r="D14" s="128">
        <f>'PPTO GASTOS'!B20</f>
        <v>0</v>
      </c>
      <c r="E14" s="128">
        <v>0</v>
      </c>
      <c r="F14" s="128">
        <f t="shared" si="1"/>
        <v>0</v>
      </c>
      <c r="G14" s="128">
        <f t="shared" si="2"/>
        <v>0</v>
      </c>
      <c r="H14" s="128">
        <f t="shared" si="3"/>
        <v>0</v>
      </c>
      <c r="I14" s="128">
        <f t="shared" si="4"/>
        <v>0</v>
      </c>
    </row>
    <row r="15" spans="1:11" ht="17.25" customHeight="1" x14ac:dyDescent="0.25">
      <c r="A15" s="129" t="s">
        <v>89</v>
      </c>
      <c r="B15" s="125">
        <v>0</v>
      </c>
      <c r="C15" s="128">
        <v>0</v>
      </c>
      <c r="D15" s="128">
        <f>'PPTO GASTOS'!B24</f>
        <v>0</v>
      </c>
      <c r="E15" s="128">
        <v>0</v>
      </c>
      <c r="F15" s="128">
        <f t="shared" si="1"/>
        <v>0</v>
      </c>
      <c r="G15" s="128">
        <f t="shared" si="2"/>
        <v>0</v>
      </c>
      <c r="H15" s="128">
        <f t="shared" si="3"/>
        <v>0</v>
      </c>
      <c r="I15" s="128">
        <f t="shared" si="4"/>
        <v>0</v>
      </c>
    </row>
    <row r="16" spans="1:11" ht="17.25" customHeight="1" x14ac:dyDescent="0.25">
      <c r="A16" s="129" t="s">
        <v>94</v>
      </c>
      <c r="B16" s="125">
        <v>0</v>
      </c>
      <c r="C16" s="128">
        <v>0</v>
      </c>
      <c r="D16" s="128">
        <f>'PPTO GASTOS'!B29</f>
        <v>0</v>
      </c>
      <c r="E16" s="128">
        <v>0</v>
      </c>
      <c r="F16" s="128">
        <f t="shared" si="1"/>
        <v>0</v>
      </c>
      <c r="G16" s="128">
        <f t="shared" si="2"/>
        <v>0</v>
      </c>
      <c r="H16" s="128">
        <f t="shared" si="3"/>
        <v>0</v>
      </c>
      <c r="I16" s="128">
        <f t="shared" si="4"/>
        <v>0</v>
      </c>
    </row>
    <row r="17" spans="1:9" ht="17.25" customHeight="1" x14ac:dyDescent="0.25">
      <c r="A17" s="129" t="s">
        <v>95</v>
      </c>
      <c r="B17" s="125">
        <v>0</v>
      </c>
      <c r="C17" s="128">
        <v>0</v>
      </c>
      <c r="D17" s="128">
        <f>'PPTO GASTOS'!B30</f>
        <v>0</v>
      </c>
      <c r="E17" s="128">
        <v>0</v>
      </c>
      <c r="F17" s="128">
        <f t="shared" si="1"/>
        <v>0</v>
      </c>
      <c r="G17" s="128">
        <f t="shared" si="2"/>
        <v>0</v>
      </c>
      <c r="H17" s="128">
        <f t="shared" si="3"/>
        <v>0</v>
      </c>
      <c r="I17" s="128">
        <f t="shared" si="4"/>
        <v>0</v>
      </c>
    </row>
    <row r="18" spans="1:9" ht="17.25" customHeight="1" x14ac:dyDescent="0.25">
      <c r="A18" s="129" t="s">
        <v>105</v>
      </c>
      <c r="B18" s="125">
        <v>0</v>
      </c>
      <c r="C18" s="128">
        <v>0</v>
      </c>
      <c r="D18" s="128">
        <f>'PPTO GASTOS'!B40</f>
        <v>0</v>
      </c>
      <c r="E18" s="128">
        <v>0</v>
      </c>
      <c r="F18" s="128">
        <f t="shared" si="1"/>
        <v>0</v>
      </c>
      <c r="G18" s="128">
        <f t="shared" si="2"/>
        <v>0</v>
      </c>
      <c r="H18" s="128">
        <f t="shared" si="3"/>
        <v>0</v>
      </c>
      <c r="I18" s="128">
        <f t="shared" si="4"/>
        <v>0</v>
      </c>
    </row>
    <row r="19" spans="1:9" ht="17.25" customHeight="1" x14ac:dyDescent="0.25">
      <c r="A19" s="129" t="s">
        <v>106</v>
      </c>
      <c r="B19" s="125">
        <v>0</v>
      </c>
      <c r="C19" s="128">
        <v>0</v>
      </c>
      <c r="D19" s="128">
        <f>'PPTO GASTOS'!B45</f>
        <v>0</v>
      </c>
      <c r="E19" s="128">
        <v>0</v>
      </c>
      <c r="F19" s="128">
        <f t="shared" si="1"/>
        <v>0</v>
      </c>
      <c r="G19" s="128">
        <f t="shared" si="2"/>
        <v>0</v>
      </c>
      <c r="H19" s="128">
        <f t="shared" si="3"/>
        <v>0</v>
      </c>
      <c r="I19" s="128">
        <f t="shared" si="4"/>
        <v>0</v>
      </c>
    </row>
    <row r="20" spans="1:9" ht="17.25" customHeight="1" x14ac:dyDescent="0.25">
      <c r="A20" s="129" t="s">
        <v>109</v>
      </c>
      <c r="B20" s="125">
        <v>0</v>
      </c>
      <c r="C20" s="128">
        <v>0</v>
      </c>
      <c r="D20" s="128">
        <f>'PPTO GASTOS'!B48</f>
        <v>0</v>
      </c>
      <c r="E20" s="128">
        <v>0</v>
      </c>
      <c r="F20" s="128">
        <f t="shared" si="1"/>
        <v>0</v>
      </c>
      <c r="G20" s="128">
        <f t="shared" si="2"/>
        <v>0</v>
      </c>
      <c r="H20" s="128">
        <f t="shared" si="3"/>
        <v>0</v>
      </c>
      <c r="I20" s="128">
        <f t="shared" si="4"/>
        <v>0</v>
      </c>
    </row>
    <row r="21" spans="1:9" ht="17.25" customHeight="1" x14ac:dyDescent="0.25">
      <c r="A21" s="129" t="s">
        <v>110</v>
      </c>
      <c r="B21" s="125">
        <v>0</v>
      </c>
      <c r="C21" s="128">
        <v>0</v>
      </c>
      <c r="D21" s="128">
        <f>'PPTO GASTOS'!B52</f>
        <v>0</v>
      </c>
      <c r="E21" s="128">
        <v>0</v>
      </c>
      <c r="F21" s="128">
        <f t="shared" si="1"/>
        <v>0</v>
      </c>
      <c r="G21" s="128">
        <f t="shared" si="2"/>
        <v>0</v>
      </c>
      <c r="H21" s="128">
        <f t="shared" si="3"/>
        <v>0</v>
      </c>
      <c r="I21" s="128">
        <f t="shared" si="4"/>
        <v>0</v>
      </c>
    </row>
    <row r="22" spans="1:9" ht="17.25" customHeight="1" x14ac:dyDescent="0.25">
      <c r="A22" s="129" t="s">
        <v>120</v>
      </c>
      <c r="B22" s="125">
        <v>0</v>
      </c>
      <c r="C22" s="128">
        <v>0</v>
      </c>
      <c r="D22" s="128">
        <f>'PPTO GASTOS'!B63</f>
        <v>0</v>
      </c>
      <c r="E22" s="128">
        <v>0</v>
      </c>
      <c r="F22" s="128">
        <f t="shared" si="1"/>
        <v>0</v>
      </c>
      <c r="G22" s="128">
        <f t="shared" si="2"/>
        <v>0</v>
      </c>
      <c r="H22" s="128">
        <f t="shared" si="3"/>
        <v>0</v>
      </c>
      <c r="I22" s="128">
        <f t="shared" si="4"/>
        <v>0</v>
      </c>
    </row>
    <row r="23" spans="1:9" ht="17.25" customHeight="1" x14ac:dyDescent="0.25">
      <c r="A23" s="39" t="s">
        <v>8</v>
      </c>
      <c r="B23" s="126">
        <f t="shared" ref="B23" si="5">SUM(B12:B22)</f>
        <v>0</v>
      </c>
      <c r="C23" s="40">
        <f>SUM(C12:C22)</f>
        <v>0</v>
      </c>
      <c r="D23" s="40">
        <f>SUM(D12:D22)</f>
        <v>0</v>
      </c>
      <c r="E23" s="40">
        <f t="shared" ref="E23:I23" si="6">SUM(E12:E22)</f>
        <v>0</v>
      </c>
      <c r="F23" s="40">
        <f t="shared" si="6"/>
        <v>0</v>
      </c>
      <c r="G23" s="40">
        <f t="shared" si="6"/>
        <v>0</v>
      </c>
      <c r="H23" s="40">
        <f t="shared" si="6"/>
        <v>0</v>
      </c>
      <c r="I23" s="40">
        <f t="shared" si="6"/>
        <v>0</v>
      </c>
    </row>
    <row r="26" spans="1:9" ht="27.75" customHeight="1" x14ac:dyDescent="0.25">
      <c r="B26" s="89" t="s">
        <v>153</v>
      </c>
      <c r="C26" s="89" t="s">
        <v>154</v>
      </c>
      <c r="D26" s="89" t="s">
        <v>155</v>
      </c>
    </row>
    <row r="27" spans="1:9" ht="17.25" customHeight="1" x14ac:dyDescent="0.25">
      <c r="B27" s="128">
        <f>E23/2</f>
        <v>0</v>
      </c>
      <c r="C27" s="130">
        <v>0</v>
      </c>
      <c r="D27" s="128">
        <f>(B27*C27)+B27</f>
        <v>0</v>
      </c>
    </row>
    <row r="28" spans="1:9" ht="17.25" customHeight="1" x14ac:dyDescent="0.25"/>
    <row r="29" spans="1:9" ht="16.5" customHeight="1" x14ac:dyDescent="0.25"/>
    <row r="30" spans="1:9" ht="19.5" customHeight="1" x14ac:dyDescent="0.25">
      <c r="A30" s="145" t="s">
        <v>156</v>
      </c>
      <c r="B30" s="205" t="s">
        <v>125</v>
      </c>
      <c r="C30" s="205"/>
      <c r="D30" s="205"/>
      <c r="E30" s="205"/>
      <c r="F30" s="205"/>
    </row>
    <row r="31" spans="1:9" ht="19.5" customHeight="1" x14ac:dyDescent="0.25">
      <c r="A31" s="86" t="s">
        <v>157</v>
      </c>
      <c r="B31" s="87">
        <v>2016</v>
      </c>
      <c r="C31" s="87">
        <v>2017</v>
      </c>
      <c r="D31" s="87">
        <v>2018</v>
      </c>
      <c r="E31" s="87">
        <v>2019</v>
      </c>
      <c r="F31" s="87">
        <v>2020</v>
      </c>
    </row>
    <row r="32" spans="1:9" ht="18.75" customHeight="1" x14ac:dyDescent="0.25">
      <c r="A32" s="129" t="s">
        <v>158</v>
      </c>
      <c r="B32" s="131" t="s">
        <v>139</v>
      </c>
      <c r="C32" s="132">
        <v>0</v>
      </c>
      <c r="D32" s="132">
        <v>0</v>
      </c>
      <c r="E32" s="132">
        <v>0</v>
      </c>
      <c r="F32" s="132">
        <v>0</v>
      </c>
    </row>
    <row r="33" spans="1:11" ht="16.5" customHeight="1" x14ac:dyDescent="0.25">
      <c r="A33" s="129" t="s">
        <v>159</v>
      </c>
      <c r="B33" s="133" t="s">
        <v>139</v>
      </c>
      <c r="C33" s="134">
        <f>B34*C32</f>
        <v>0</v>
      </c>
      <c r="D33" s="134">
        <f t="shared" ref="D33:F33" si="7">C34*D32</f>
        <v>0</v>
      </c>
      <c r="E33" s="134">
        <f t="shared" si="7"/>
        <v>0</v>
      </c>
      <c r="F33" s="134">
        <f t="shared" si="7"/>
        <v>0</v>
      </c>
    </row>
    <row r="34" spans="1:11" ht="16.5" customHeight="1" x14ac:dyDescent="0.25">
      <c r="A34" s="129" t="s">
        <v>160</v>
      </c>
      <c r="B34" s="135">
        <f>D27</f>
        <v>0</v>
      </c>
      <c r="C34" s="135">
        <f>B34+C33</f>
        <v>0</v>
      </c>
      <c r="D34" s="135">
        <f t="shared" ref="D34:F34" si="8">C34+D33</f>
        <v>0</v>
      </c>
      <c r="E34" s="135">
        <f t="shared" si="8"/>
        <v>0</v>
      </c>
      <c r="F34" s="135">
        <f t="shared" si="8"/>
        <v>0</v>
      </c>
    </row>
    <row r="37" spans="1:11" ht="19.5" customHeight="1" x14ac:dyDescent="0.25">
      <c r="A37" s="145" t="s">
        <v>161</v>
      </c>
      <c r="B37" s="205" t="s">
        <v>125</v>
      </c>
      <c r="C37" s="205"/>
      <c r="D37" s="205"/>
      <c r="E37" s="205"/>
      <c r="F37" s="205"/>
      <c r="G37" s="205"/>
      <c r="H37" s="205"/>
      <c r="I37" s="205"/>
      <c r="J37" s="205"/>
      <c r="K37" s="205"/>
    </row>
    <row r="38" spans="1:11" ht="19.5" customHeight="1" x14ac:dyDescent="0.25">
      <c r="A38" s="86" t="s">
        <v>126</v>
      </c>
      <c r="B38" s="87" t="s">
        <v>127</v>
      </c>
      <c r="C38" s="87" t="s">
        <v>128</v>
      </c>
      <c r="D38" s="87" t="s">
        <v>129</v>
      </c>
      <c r="E38" s="87" t="s">
        <v>130</v>
      </c>
      <c r="F38" s="87" t="s">
        <v>131</v>
      </c>
      <c r="G38" s="87" t="s">
        <v>132</v>
      </c>
      <c r="H38" s="87" t="s">
        <v>133</v>
      </c>
      <c r="I38" s="87" t="s">
        <v>134</v>
      </c>
      <c r="J38" s="87" t="s">
        <v>135</v>
      </c>
      <c r="K38" s="87" t="s">
        <v>136</v>
      </c>
    </row>
    <row r="39" spans="1:11" ht="19.5" customHeight="1" x14ac:dyDescent="0.25">
      <c r="A39" s="25" t="s">
        <v>162</v>
      </c>
      <c r="B39" s="128">
        <f>B34*B6</f>
        <v>0</v>
      </c>
      <c r="C39" s="128">
        <f>B34*C6</f>
        <v>0</v>
      </c>
      <c r="D39" s="128">
        <f>C34*D6</f>
        <v>0</v>
      </c>
      <c r="E39" s="128">
        <f>C34*E6</f>
        <v>0</v>
      </c>
      <c r="F39" s="128">
        <f>D34*F6</f>
        <v>0</v>
      </c>
      <c r="G39" s="128">
        <f>D34*G6</f>
        <v>0</v>
      </c>
      <c r="H39" s="128">
        <f>E34*H6</f>
        <v>0</v>
      </c>
      <c r="I39" s="128">
        <f>E34*I6</f>
        <v>0</v>
      </c>
      <c r="J39" s="128">
        <f>F34*J6</f>
        <v>0</v>
      </c>
      <c r="K39" s="128">
        <f>F34*K6</f>
        <v>0</v>
      </c>
    </row>
    <row r="40" spans="1:11" ht="17.25" customHeight="1" x14ac:dyDescent="0.25">
      <c r="A40" s="25" t="s">
        <v>163</v>
      </c>
      <c r="B40" s="128">
        <v>0</v>
      </c>
      <c r="C40" s="128">
        <v>0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</row>
  </sheetData>
  <mergeCells count="6">
    <mergeCell ref="B30:F30"/>
    <mergeCell ref="B37:K37"/>
    <mergeCell ref="B2:K2"/>
    <mergeCell ref="A9:D9"/>
    <mergeCell ref="E9:I9"/>
    <mergeCell ref="A10:E10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DF79"/>
  </sheetPr>
  <dimension ref="B1:J36"/>
  <sheetViews>
    <sheetView workbookViewId="0"/>
  </sheetViews>
  <sheetFormatPr baseColWidth="10" defaultColWidth="11.42578125" defaultRowHeight="12.75" x14ac:dyDescent="0.2"/>
  <cols>
    <col min="1" max="1" width="3.42578125" style="56" customWidth="1"/>
    <col min="2" max="2" width="11.42578125" style="56"/>
    <col min="3" max="3" width="36.28515625" style="56" bestFit="1" customWidth="1"/>
    <col min="4" max="4" width="12.5703125" style="56" customWidth="1"/>
    <col min="5" max="5" width="15.5703125" style="56" customWidth="1"/>
    <col min="6" max="6" width="17.140625" style="56" customWidth="1"/>
    <col min="7" max="8" width="15.42578125" style="56" customWidth="1"/>
    <col min="9" max="9" width="13" style="56" customWidth="1"/>
    <col min="10" max="16384" width="11.42578125" style="56"/>
  </cols>
  <sheetData>
    <row r="1" spans="2:8" ht="9" customHeight="1" x14ac:dyDescent="0.2"/>
    <row r="2" spans="2:8" ht="17.25" customHeight="1" x14ac:dyDescent="0.2">
      <c r="B2" s="211" t="s">
        <v>164</v>
      </c>
      <c r="C2" s="211"/>
      <c r="D2" s="212" t="s">
        <v>165</v>
      </c>
      <c r="E2" s="213"/>
      <c r="F2" s="213"/>
      <c r="G2" s="213"/>
      <c r="H2" s="214"/>
    </row>
    <row r="3" spans="2:8" ht="25.5" x14ac:dyDescent="0.2">
      <c r="B3" s="62" t="s">
        <v>166</v>
      </c>
      <c r="C3" s="63" t="s">
        <v>167</v>
      </c>
      <c r="D3" s="62" t="s">
        <v>168</v>
      </c>
      <c r="E3" s="62" t="s">
        <v>169</v>
      </c>
      <c r="F3" s="62" t="s">
        <v>170</v>
      </c>
      <c r="G3" s="62" t="s">
        <v>171</v>
      </c>
      <c r="H3" s="62" t="s">
        <v>172</v>
      </c>
    </row>
    <row r="4" spans="2:8" ht="16.5" customHeight="1" x14ac:dyDescent="0.2">
      <c r="B4" s="44"/>
      <c r="C4" s="45" t="s">
        <v>173</v>
      </c>
      <c r="D4" s="46"/>
      <c r="E4" s="57"/>
      <c r="F4" s="47">
        <f>D4*E4</f>
        <v>0</v>
      </c>
      <c r="G4" s="48"/>
      <c r="H4" s="49"/>
    </row>
    <row r="5" spans="2:8" ht="16.5" customHeight="1" x14ac:dyDescent="0.2">
      <c r="B5" s="44"/>
      <c r="C5" s="45" t="s">
        <v>174</v>
      </c>
      <c r="D5" s="46"/>
      <c r="E5" s="57"/>
      <c r="F5" s="47">
        <f t="shared" ref="F5:F23" si="0">D5*E5</f>
        <v>0</v>
      </c>
      <c r="G5" s="47"/>
      <c r="H5" s="50"/>
    </row>
    <row r="6" spans="2:8" ht="16.5" customHeight="1" x14ac:dyDescent="0.2">
      <c r="B6" s="44"/>
      <c r="C6" s="45" t="s">
        <v>175</v>
      </c>
      <c r="D6" s="46"/>
      <c r="E6" s="57"/>
      <c r="F6" s="47">
        <f t="shared" si="0"/>
        <v>0</v>
      </c>
      <c r="G6" s="47"/>
      <c r="H6" s="50"/>
    </row>
    <row r="7" spans="2:8" ht="16.5" customHeight="1" x14ac:dyDescent="0.2">
      <c r="B7" s="44"/>
      <c r="C7" s="45" t="s">
        <v>176</v>
      </c>
      <c r="D7" s="46"/>
      <c r="E7" s="57"/>
      <c r="F7" s="47">
        <f t="shared" si="0"/>
        <v>0</v>
      </c>
      <c r="G7" s="47"/>
      <c r="H7" s="50"/>
    </row>
    <row r="8" spans="2:8" ht="16.5" customHeight="1" x14ac:dyDescent="0.2">
      <c r="B8" s="44"/>
      <c r="C8" s="45" t="s">
        <v>177</v>
      </c>
      <c r="D8" s="46"/>
      <c r="E8" s="57"/>
      <c r="F8" s="47">
        <f t="shared" si="0"/>
        <v>0</v>
      </c>
      <c r="G8" s="47"/>
      <c r="H8" s="50"/>
    </row>
    <row r="9" spans="2:8" ht="16.5" customHeight="1" x14ac:dyDescent="0.2">
      <c r="B9" s="44"/>
      <c r="C9" s="45" t="s">
        <v>178</v>
      </c>
      <c r="D9" s="46"/>
      <c r="E9" s="57"/>
      <c r="F9" s="47">
        <f t="shared" si="0"/>
        <v>0</v>
      </c>
      <c r="G9" s="47"/>
      <c r="H9" s="50"/>
    </row>
    <row r="10" spans="2:8" ht="16.5" customHeight="1" x14ac:dyDescent="0.2">
      <c r="B10" s="44"/>
      <c r="C10" s="45" t="s">
        <v>179</v>
      </c>
      <c r="D10" s="46"/>
      <c r="E10" s="57"/>
      <c r="F10" s="47">
        <f t="shared" si="0"/>
        <v>0</v>
      </c>
      <c r="G10" s="47"/>
      <c r="H10" s="50"/>
    </row>
    <row r="11" spans="2:8" ht="16.5" customHeight="1" x14ac:dyDescent="0.2">
      <c r="B11" s="44"/>
      <c r="C11" s="45" t="s">
        <v>180</v>
      </c>
      <c r="D11" s="46"/>
      <c r="E11" s="57"/>
      <c r="F11" s="47">
        <f t="shared" si="0"/>
        <v>0</v>
      </c>
      <c r="G11" s="47"/>
      <c r="H11" s="50"/>
    </row>
    <row r="12" spans="2:8" ht="16.5" customHeight="1" x14ac:dyDescent="0.2">
      <c r="B12" s="44"/>
      <c r="C12" s="45" t="s">
        <v>181</v>
      </c>
      <c r="D12" s="46"/>
      <c r="E12" s="57"/>
      <c r="F12" s="47">
        <f t="shared" si="0"/>
        <v>0</v>
      </c>
      <c r="G12" s="47"/>
      <c r="H12" s="50"/>
    </row>
    <row r="13" spans="2:8" ht="16.5" customHeight="1" x14ac:dyDescent="0.2">
      <c r="B13" s="44"/>
      <c r="C13" s="45" t="s">
        <v>182</v>
      </c>
      <c r="D13" s="46"/>
      <c r="E13" s="57"/>
      <c r="F13" s="47">
        <f t="shared" si="0"/>
        <v>0</v>
      </c>
      <c r="G13" s="47"/>
      <c r="H13" s="50"/>
    </row>
    <row r="14" spans="2:8" ht="16.5" customHeight="1" x14ac:dyDescent="0.2">
      <c r="B14" s="44"/>
      <c r="C14" s="45" t="s">
        <v>183</v>
      </c>
      <c r="D14" s="46"/>
      <c r="E14" s="57"/>
      <c r="F14" s="47">
        <f t="shared" si="0"/>
        <v>0</v>
      </c>
      <c r="G14" s="47"/>
      <c r="H14" s="50"/>
    </row>
    <row r="15" spans="2:8" ht="16.5" customHeight="1" x14ac:dyDescent="0.2">
      <c r="B15" s="44"/>
      <c r="C15" s="45" t="s">
        <v>184</v>
      </c>
      <c r="D15" s="46"/>
      <c r="E15" s="57"/>
      <c r="F15" s="47">
        <f t="shared" si="0"/>
        <v>0</v>
      </c>
      <c r="G15" s="47"/>
      <c r="H15" s="50"/>
    </row>
    <row r="16" spans="2:8" ht="16.5" customHeight="1" x14ac:dyDescent="0.2">
      <c r="B16" s="44"/>
      <c r="C16" s="45" t="s">
        <v>185</v>
      </c>
      <c r="D16" s="46"/>
      <c r="E16" s="57"/>
      <c r="F16" s="47">
        <f t="shared" si="0"/>
        <v>0</v>
      </c>
      <c r="G16" s="47"/>
      <c r="H16" s="50"/>
    </row>
    <row r="17" spans="2:10" ht="16.5" customHeight="1" x14ac:dyDescent="0.2">
      <c r="B17" s="44"/>
      <c r="C17" s="45" t="s">
        <v>186</v>
      </c>
      <c r="D17" s="46"/>
      <c r="E17" s="57"/>
      <c r="F17" s="47">
        <f t="shared" si="0"/>
        <v>0</v>
      </c>
      <c r="G17" s="47"/>
      <c r="H17" s="50"/>
    </row>
    <row r="18" spans="2:10" ht="16.5" customHeight="1" x14ac:dyDescent="0.2">
      <c r="B18" s="44"/>
      <c r="C18" s="45" t="s">
        <v>187</v>
      </c>
      <c r="D18" s="46"/>
      <c r="E18" s="57"/>
      <c r="F18" s="47">
        <f t="shared" si="0"/>
        <v>0</v>
      </c>
      <c r="G18" s="47"/>
      <c r="H18" s="50"/>
    </row>
    <row r="19" spans="2:10" ht="16.5" customHeight="1" x14ac:dyDescent="0.2">
      <c r="B19" s="44"/>
      <c r="C19" s="45" t="s">
        <v>188</v>
      </c>
      <c r="D19" s="46"/>
      <c r="E19" s="57"/>
      <c r="F19" s="47">
        <f t="shared" si="0"/>
        <v>0</v>
      </c>
      <c r="G19" s="47"/>
      <c r="H19" s="50"/>
    </row>
    <row r="20" spans="2:10" ht="16.5" customHeight="1" x14ac:dyDescent="0.2">
      <c r="B20" s="44"/>
      <c r="C20" s="45" t="s">
        <v>189</v>
      </c>
      <c r="D20" s="46"/>
      <c r="E20" s="57"/>
      <c r="F20" s="47">
        <f t="shared" si="0"/>
        <v>0</v>
      </c>
      <c r="G20" s="47"/>
      <c r="H20" s="50"/>
    </row>
    <row r="21" spans="2:10" ht="16.5" customHeight="1" x14ac:dyDescent="0.2">
      <c r="B21" s="44"/>
      <c r="C21" s="45" t="s">
        <v>190</v>
      </c>
      <c r="D21" s="46"/>
      <c r="E21" s="57"/>
      <c r="F21" s="47">
        <f t="shared" si="0"/>
        <v>0</v>
      </c>
      <c r="G21" s="47"/>
      <c r="H21" s="50"/>
    </row>
    <row r="22" spans="2:10" ht="16.5" customHeight="1" x14ac:dyDescent="0.2">
      <c r="B22" s="44"/>
      <c r="C22" s="45" t="s">
        <v>191</v>
      </c>
      <c r="D22" s="46"/>
      <c r="E22" s="57"/>
      <c r="F22" s="47">
        <f t="shared" si="0"/>
        <v>0</v>
      </c>
      <c r="G22" s="47"/>
      <c r="H22" s="50"/>
    </row>
    <row r="23" spans="2:10" ht="16.5" customHeight="1" x14ac:dyDescent="0.2">
      <c r="B23" s="44"/>
      <c r="C23" s="45" t="s">
        <v>192</v>
      </c>
      <c r="D23" s="46"/>
      <c r="E23" s="57"/>
      <c r="F23" s="47">
        <f t="shared" si="0"/>
        <v>0</v>
      </c>
      <c r="G23" s="47"/>
      <c r="H23" s="50"/>
    </row>
    <row r="24" spans="2:10" ht="19.5" customHeight="1" x14ac:dyDescent="0.2">
      <c r="B24" s="51"/>
      <c r="C24" s="52" t="s">
        <v>193</v>
      </c>
      <c r="D24" s="53"/>
      <c r="E24" s="54">
        <f>SUM(E4:E23)</f>
        <v>0</v>
      </c>
      <c r="F24" s="54">
        <f>SUM(F4:F23)</f>
        <v>0</v>
      </c>
      <c r="G24" s="55">
        <f>SUM(G4:G23)</f>
        <v>0</v>
      </c>
      <c r="H24" s="55">
        <f>SUM(H4:H23)</f>
        <v>0</v>
      </c>
      <c r="I24" s="58"/>
      <c r="J24" s="58"/>
    </row>
    <row r="27" spans="2:10" s="58" customFormat="1" ht="15" x14ac:dyDescent="0.25">
      <c r="B27" s="211" t="s">
        <v>164</v>
      </c>
      <c r="C27" s="211"/>
      <c r="D27" s="211" t="s">
        <v>194</v>
      </c>
      <c r="E27" s="211"/>
      <c r="F27" s="211"/>
      <c r="G27" s="211"/>
      <c r="H27" s="211"/>
      <c r="I27" s="211"/>
    </row>
    <row r="28" spans="2:10" s="58" customFormat="1" ht="25.5" x14ac:dyDescent="0.25">
      <c r="B28" s="62" t="s">
        <v>195</v>
      </c>
      <c r="C28" s="63" t="s">
        <v>167</v>
      </c>
      <c r="D28" s="62" t="s">
        <v>168</v>
      </c>
      <c r="E28" s="62" t="s">
        <v>169</v>
      </c>
      <c r="F28" s="62" t="s">
        <v>170</v>
      </c>
      <c r="G28" s="62" t="s">
        <v>196</v>
      </c>
      <c r="H28" s="62" t="s">
        <v>197</v>
      </c>
      <c r="I28" s="62" t="s">
        <v>198</v>
      </c>
    </row>
    <row r="29" spans="2:10" s="58" customFormat="1" ht="16.5" customHeight="1" x14ac:dyDescent="0.25">
      <c r="B29" s="42"/>
      <c r="C29" s="98" t="s">
        <v>199</v>
      </c>
      <c r="D29" s="46"/>
      <c r="E29" s="99"/>
      <c r="F29" s="101">
        <f>D29*E29</f>
        <v>0</v>
      </c>
      <c r="G29" s="102"/>
      <c r="H29" s="101">
        <f>F29*G29</f>
        <v>0</v>
      </c>
      <c r="I29" s="50"/>
    </row>
    <row r="30" spans="2:10" s="58" customFormat="1" ht="16.5" customHeight="1" x14ac:dyDescent="0.25">
      <c r="B30" s="42"/>
      <c r="C30" s="98" t="s">
        <v>200</v>
      </c>
      <c r="D30" s="46"/>
      <c r="E30" s="99"/>
      <c r="F30" s="101">
        <f t="shared" ref="F30:F35" si="1">D30*E30</f>
        <v>0</v>
      </c>
      <c r="G30" s="102"/>
      <c r="H30" s="101">
        <f t="shared" ref="H30:H35" si="2">F30*G30</f>
        <v>0</v>
      </c>
      <c r="I30" s="50"/>
    </row>
    <row r="31" spans="2:10" s="58" customFormat="1" ht="16.5" customHeight="1" x14ac:dyDescent="0.25">
      <c r="B31" s="42"/>
      <c r="C31" s="98" t="s">
        <v>201</v>
      </c>
      <c r="D31" s="46"/>
      <c r="E31" s="99"/>
      <c r="F31" s="101">
        <f t="shared" si="1"/>
        <v>0</v>
      </c>
      <c r="G31" s="102"/>
      <c r="H31" s="101">
        <f t="shared" si="2"/>
        <v>0</v>
      </c>
      <c r="I31" s="50"/>
    </row>
    <row r="32" spans="2:10" s="58" customFormat="1" ht="16.5" customHeight="1" x14ac:dyDescent="0.25">
      <c r="B32" s="42"/>
      <c r="C32" s="98" t="s">
        <v>202</v>
      </c>
      <c r="D32" s="46"/>
      <c r="E32" s="99"/>
      <c r="F32" s="101">
        <f t="shared" si="1"/>
        <v>0</v>
      </c>
      <c r="G32" s="102"/>
      <c r="H32" s="101">
        <f t="shared" si="2"/>
        <v>0</v>
      </c>
      <c r="I32" s="50"/>
    </row>
    <row r="33" spans="2:9" s="58" customFormat="1" ht="16.5" customHeight="1" x14ac:dyDescent="0.25">
      <c r="B33" s="42"/>
      <c r="C33" s="98" t="s">
        <v>203</v>
      </c>
      <c r="D33" s="46"/>
      <c r="E33" s="99"/>
      <c r="F33" s="101">
        <f t="shared" si="1"/>
        <v>0</v>
      </c>
      <c r="G33" s="102"/>
      <c r="H33" s="101">
        <f t="shared" si="2"/>
        <v>0</v>
      </c>
      <c r="I33" s="50"/>
    </row>
    <row r="34" spans="2:9" s="58" customFormat="1" ht="16.5" customHeight="1" x14ac:dyDescent="0.25">
      <c r="B34" s="42"/>
      <c r="C34" s="98" t="s">
        <v>204</v>
      </c>
      <c r="D34" s="46"/>
      <c r="E34" s="99"/>
      <c r="F34" s="101">
        <f t="shared" si="1"/>
        <v>0</v>
      </c>
      <c r="G34" s="102"/>
      <c r="H34" s="101">
        <f t="shared" si="2"/>
        <v>0</v>
      </c>
      <c r="I34" s="50"/>
    </row>
    <row r="35" spans="2:9" s="58" customFormat="1" ht="16.5" customHeight="1" x14ac:dyDescent="0.25">
      <c r="B35" s="42"/>
      <c r="C35" s="98" t="s">
        <v>205</v>
      </c>
      <c r="D35" s="46"/>
      <c r="E35" s="99"/>
      <c r="F35" s="101">
        <f t="shared" si="1"/>
        <v>0</v>
      </c>
      <c r="G35" s="102"/>
      <c r="H35" s="101">
        <f t="shared" si="2"/>
        <v>0</v>
      </c>
      <c r="I35" s="50"/>
    </row>
    <row r="36" spans="2:9" s="58" customFormat="1" ht="17.25" customHeight="1" x14ac:dyDescent="0.25">
      <c r="B36" s="100"/>
      <c r="C36" s="52" t="s">
        <v>206</v>
      </c>
      <c r="D36" s="103"/>
      <c r="E36" s="104">
        <f>SUM(E29:E35)</f>
        <v>0</v>
      </c>
      <c r="F36" s="55">
        <f>SUM(F29:F33)</f>
        <v>0</v>
      </c>
      <c r="G36" s="55"/>
      <c r="H36" s="55">
        <f>SUM(H29:H33)</f>
        <v>0</v>
      </c>
      <c r="I36" s="104">
        <f>SUM(I29:I33)</f>
        <v>0</v>
      </c>
    </row>
  </sheetData>
  <mergeCells count="4">
    <mergeCell ref="B2:C2"/>
    <mergeCell ref="D2:H2"/>
    <mergeCell ref="B27:C27"/>
    <mergeCell ref="D27:I2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N88"/>
  <sheetViews>
    <sheetView workbookViewId="0">
      <selection activeCell="A5" sqref="A5:F5"/>
    </sheetView>
  </sheetViews>
  <sheetFormatPr baseColWidth="10" defaultColWidth="11.42578125" defaultRowHeight="15" x14ac:dyDescent="0.25"/>
  <cols>
    <col min="1" max="1" width="50.85546875" bestFit="1" customWidth="1"/>
    <col min="2" max="6" width="15.85546875" customWidth="1"/>
  </cols>
  <sheetData>
    <row r="1" spans="1:14" x14ac:dyDescent="0.25">
      <c r="A1" s="215"/>
      <c r="B1" s="215"/>
      <c r="C1" s="215"/>
      <c r="D1" s="215"/>
      <c r="E1" s="215"/>
      <c r="F1" s="215"/>
      <c r="G1" s="19"/>
      <c r="H1" s="19"/>
      <c r="I1" s="19"/>
      <c r="J1" s="19"/>
      <c r="K1" s="19"/>
      <c r="L1" s="19"/>
      <c r="M1" s="19"/>
      <c r="N1" s="146"/>
    </row>
    <row r="2" spans="1:14" x14ac:dyDescent="0.25">
      <c r="A2" s="215" t="s">
        <v>207</v>
      </c>
      <c r="B2" s="215"/>
      <c r="C2" s="215"/>
      <c r="D2" s="215"/>
      <c r="E2" s="215"/>
      <c r="F2" s="215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163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9"/>
      <c r="N3" s="19"/>
    </row>
    <row r="4" spans="1:14" x14ac:dyDescent="0.25">
      <c r="A4" s="163" t="s">
        <v>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9"/>
      <c r="N4" s="19"/>
    </row>
    <row r="5" spans="1:14" x14ac:dyDescent="0.25">
      <c r="A5" s="216" t="s">
        <v>208</v>
      </c>
      <c r="B5" s="216"/>
      <c r="C5" s="216"/>
      <c r="D5" s="216"/>
      <c r="E5" s="216"/>
      <c r="F5" s="216"/>
      <c r="G5" s="19"/>
      <c r="H5" s="19"/>
      <c r="I5" s="19"/>
      <c r="J5" s="19"/>
      <c r="K5" s="19"/>
      <c r="L5" s="19"/>
      <c r="M5" s="19"/>
      <c r="N5" s="19"/>
    </row>
    <row r="7" spans="1:14" s="43" customFormat="1" ht="20.25" customHeight="1" x14ac:dyDescent="0.25">
      <c r="A7" s="70" t="s">
        <v>209</v>
      </c>
      <c r="B7" s="70">
        <v>2016</v>
      </c>
      <c r="C7" s="70">
        <v>2017</v>
      </c>
      <c r="D7" s="70">
        <v>2018</v>
      </c>
      <c r="E7" s="70">
        <v>2019</v>
      </c>
      <c r="F7" s="70">
        <v>2020</v>
      </c>
    </row>
    <row r="8" spans="1:14" s="43" customFormat="1" ht="18" customHeight="1" x14ac:dyDescent="0.25">
      <c r="A8" s="64" t="s">
        <v>210</v>
      </c>
      <c r="B8" s="65">
        <f>B9-B10</f>
        <v>0</v>
      </c>
      <c r="C8" s="65">
        <f t="shared" ref="C8:F8" si="0">C9-C10</f>
        <v>0</v>
      </c>
      <c r="D8" s="65">
        <f t="shared" si="0"/>
        <v>0</v>
      </c>
      <c r="E8" s="65">
        <f t="shared" si="0"/>
        <v>0</v>
      </c>
      <c r="F8" s="65">
        <f t="shared" si="0"/>
        <v>0</v>
      </c>
    </row>
    <row r="9" spans="1:14" s="43" customFormat="1" x14ac:dyDescent="0.25">
      <c r="A9" s="41" t="s">
        <v>211</v>
      </c>
      <c r="B9" s="66">
        <f>'PPTO OPERACIÓN'!B39+'PPTO OPERACIÓN'!C39</f>
        <v>0</v>
      </c>
      <c r="C9" s="66">
        <f>'PPTO OPERACIÓN'!D39+'PPTO OPERACIÓN'!E39</f>
        <v>0</v>
      </c>
      <c r="D9" s="66">
        <f>'PPTO OPERACIÓN'!F39+'PPTO OPERACIÓN'!G39</f>
        <v>0</v>
      </c>
      <c r="E9" s="66">
        <f>'PPTO OPERACIÓN'!H39+'PPTO OPERACIÓN'!I39</f>
        <v>0</v>
      </c>
      <c r="F9" s="66">
        <f>'PPTO OPERACIÓN'!J39+'PPTO OPERACIÓN'!K39</f>
        <v>0</v>
      </c>
    </row>
    <row r="10" spans="1:14" s="43" customFormat="1" x14ac:dyDescent="0.25">
      <c r="A10" s="41" t="s">
        <v>163</v>
      </c>
      <c r="B10" s="66">
        <f>'PPTO OPERACIÓN'!B40+'PPTO OPERACIÓN'!C40</f>
        <v>0</v>
      </c>
      <c r="C10" s="66">
        <f>'PPTO OPERACIÓN'!D40+'PPTO OPERACIÓN'!E40</f>
        <v>0</v>
      </c>
      <c r="D10" s="66">
        <f>'PPTO OPERACIÓN'!F40+'PPTO OPERACIÓN'!G40</f>
        <v>0</v>
      </c>
      <c r="E10" s="66">
        <f>'PPTO OPERACIÓN'!H40+'PPTO OPERACIÓN'!I40</f>
        <v>0</v>
      </c>
      <c r="F10" s="66">
        <f>'PPTO OPERACIÓN'!J40+'PPTO OPERACIÓN'!K40</f>
        <v>0</v>
      </c>
    </row>
    <row r="11" spans="1:14" s="43" customFormat="1" x14ac:dyDescent="0.25">
      <c r="A11" s="67" t="s">
        <v>212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</row>
    <row r="12" spans="1:14" s="43" customFormat="1" ht="16.5" customHeight="1" x14ac:dyDescent="0.25">
      <c r="A12" s="64" t="s">
        <v>213</v>
      </c>
      <c r="B12" s="65">
        <f>B8+B11</f>
        <v>0</v>
      </c>
      <c r="C12" s="65">
        <f t="shared" ref="C12:F12" si="1">C8+C11</f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</row>
    <row r="13" spans="1:14" s="43" customFormat="1" x14ac:dyDescent="0.25">
      <c r="A13" s="41"/>
      <c r="B13" s="41"/>
      <c r="C13" s="41"/>
      <c r="D13" s="41"/>
      <c r="E13" s="41"/>
      <c r="F13" s="41"/>
    </row>
    <row r="14" spans="1:14" s="43" customFormat="1" ht="18" customHeight="1" x14ac:dyDescent="0.25">
      <c r="A14" s="64" t="s">
        <v>76</v>
      </c>
      <c r="B14" s="65">
        <f>B15+B22+B29+B33+B38+B39+B49+B54+B57+B61</f>
        <v>0</v>
      </c>
      <c r="C14" s="65">
        <f>C15+C22+C29+C33+C38+C39+C49+C54+C57+C61</f>
        <v>0</v>
      </c>
      <c r="D14" s="65">
        <f>D15+D22+D29+D33+D38+D39+D49+D54+D57+D61</f>
        <v>0</v>
      </c>
      <c r="E14" s="65">
        <f>E15+E22+E29+E33+E38+E39+E49+E54+E57+E61</f>
        <v>0</v>
      </c>
      <c r="F14" s="65">
        <f>F15+F22+F29+F33+F38+F39+F49+F54+F57+F61</f>
        <v>0</v>
      </c>
    </row>
    <row r="15" spans="1:14" s="43" customFormat="1" x14ac:dyDescent="0.25">
      <c r="A15" s="68" t="s">
        <v>77</v>
      </c>
      <c r="B15" s="69">
        <f>SUM(B16:B21)</f>
        <v>0</v>
      </c>
      <c r="C15" s="69">
        <f>SUM(C16:C21)</f>
        <v>0</v>
      </c>
      <c r="D15" s="69">
        <f>SUM(D16:D21)</f>
        <v>0</v>
      </c>
      <c r="E15" s="69">
        <f>SUM(E16:E21)</f>
        <v>0</v>
      </c>
      <c r="F15" s="69">
        <f>SUM(F16:F21)</f>
        <v>0</v>
      </c>
    </row>
    <row r="16" spans="1:14" s="43" customFormat="1" x14ac:dyDescent="0.25">
      <c r="A16" s="41" t="s">
        <v>78</v>
      </c>
      <c r="B16" s="66">
        <f>'PPTO GASTOS'!B7</f>
        <v>0</v>
      </c>
      <c r="C16" s="66">
        <f>'PPTO GASTOS'!F7</f>
        <v>0</v>
      </c>
      <c r="D16" s="66">
        <f>'PPTO GASTOS'!J7</f>
        <v>0</v>
      </c>
      <c r="E16" s="66">
        <f>'PPTO GASTOS'!N7</f>
        <v>0</v>
      </c>
      <c r="F16" s="66">
        <f>'PPTO GASTOS'!R7</f>
        <v>0</v>
      </c>
    </row>
    <row r="17" spans="1:6" s="43" customFormat="1" x14ac:dyDescent="0.25">
      <c r="A17" s="41" t="s">
        <v>79</v>
      </c>
      <c r="B17" s="66">
        <f>'PPTO GASTOS'!B8</f>
        <v>0</v>
      </c>
      <c r="C17" s="66">
        <f>'PPTO GASTOS'!F8</f>
        <v>0</v>
      </c>
      <c r="D17" s="66">
        <f>'PPTO GASTOS'!J8</f>
        <v>0</v>
      </c>
      <c r="E17" s="66">
        <f>'PPTO GASTOS'!N8</f>
        <v>0</v>
      </c>
      <c r="F17" s="66">
        <f>'PPTO GASTOS'!R8</f>
        <v>0</v>
      </c>
    </row>
    <row r="18" spans="1:6" s="43" customFormat="1" x14ac:dyDescent="0.25">
      <c r="A18" s="41" t="s">
        <v>80</v>
      </c>
      <c r="B18" s="66">
        <f>'PPTO GASTOS'!B9</f>
        <v>0</v>
      </c>
      <c r="C18" s="66">
        <f>'PPTO GASTOS'!F9</f>
        <v>0</v>
      </c>
      <c r="D18" s="66">
        <f>'PPTO GASTOS'!J9</f>
        <v>0</v>
      </c>
      <c r="E18" s="66">
        <f>'PPTO GASTOS'!N9</f>
        <v>0</v>
      </c>
      <c r="F18" s="66">
        <f>'PPTO GASTOS'!R9</f>
        <v>0</v>
      </c>
    </row>
    <row r="19" spans="1:6" s="43" customFormat="1" x14ac:dyDescent="0.25">
      <c r="A19" s="41" t="s">
        <v>81</v>
      </c>
      <c r="B19" s="66">
        <f>'PPTO GASTOS'!B10</f>
        <v>0</v>
      </c>
      <c r="C19" s="66">
        <f>'PPTO GASTOS'!F10</f>
        <v>0</v>
      </c>
      <c r="D19" s="66">
        <f>'PPTO GASTOS'!J10</f>
        <v>0</v>
      </c>
      <c r="E19" s="66">
        <f>'PPTO GASTOS'!N10</f>
        <v>0</v>
      </c>
      <c r="F19" s="66">
        <f>'PPTO GASTOS'!R10</f>
        <v>0</v>
      </c>
    </row>
    <row r="20" spans="1:6" s="43" customFormat="1" x14ac:dyDescent="0.25">
      <c r="A20" s="41" t="s">
        <v>82</v>
      </c>
      <c r="B20" s="66">
        <f>'PPTO GASTOS'!B11</f>
        <v>0</v>
      </c>
      <c r="C20" s="66">
        <f>'PPTO GASTOS'!F11</f>
        <v>0</v>
      </c>
      <c r="D20" s="66">
        <f>'PPTO GASTOS'!J11</f>
        <v>0</v>
      </c>
      <c r="E20" s="66">
        <f>'PPTO GASTOS'!N11</f>
        <v>0</v>
      </c>
      <c r="F20" s="66">
        <f>'PPTO GASTOS'!R11</f>
        <v>0</v>
      </c>
    </row>
    <row r="21" spans="1:6" s="43" customFormat="1" x14ac:dyDescent="0.25">
      <c r="A21" s="41" t="s">
        <v>83</v>
      </c>
      <c r="B21" s="66">
        <f>'PPTO GASTOS'!B12</f>
        <v>0</v>
      </c>
      <c r="C21" s="66">
        <f>'PPTO GASTOS'!F12</f>
        <v>0</v>
      </c>
      <c r="D21" s="66">
        <f>'PPTO GASTOS'!J12</f>
        <v>0</v>
      </c>
      <c r="E21" s="66">
        <f>'PPTO GASTOS'!N12</f>
        <v>0</v>
      </c>
      <c r="F21" s="66">
        <f>'PPTO GASTOS'!R12</f>
        <v>0</v>
      </c>
    </row>
    <row r="22" spans="1:6" s="43" customFormat="1" x14ac:dyDescent="0.25">
      <c r="A22" s="68" t="s">
        <v>84</v>
      </c>
      <c r="B22" s="69">
        <f t="shared" ref="B22:F22" si="2">SUM(B23:B28)</f>
        <v>0</v>
      </c>
      <c r="C22" s="69">
        <f t="shared" si="2"/>
        <v>0</v>
      </c>
      <c r="D22" s="69">
        <f t="shared" si="2"/>
        <v>0</v>
      </c>
      <c r="E22" s="69">
        <f t="shared" si="2"/>
        <v>0</v>
      </c>
      <c r="F22" s="69">
        <f t="shared" si="2"/>
        <v>0</v>
      </c>
    </row>
    <row r="23" spans="1:6" s="43" customFormat="1" x14ac:dyDescent="0.25">
      <c r="A23" s="41" t="s">
        <v>78</v>
      </c>
      <c r="B23" s="66">
        <f>'PPTO GASTOS'!B14</f>
        <v>0</v>
      </c>
      <c r="C23" s="66">
        <f>'PPTO GASTOS'!F14</f>
        <v>0</v>
      </c>
      <c r="D23" s="66">
        <f>'PPTO GASTOS'!J14</f>
        <v>0</v>
      </c>
      <c r="E23" s="66">
        <f>'PPTO GASTOS'!N14</f>
        <v>0</v>
      </c>
      <c r="F23" s="66">
        <f>'PPTO GASTOS'!R14</f>
        <v>0</v>
      </c>
    </row>
    <row r="24" spans="1:6" s="43" customFormat="1" x14ac:dyDescent="0.25">
      <c r="A24" s="41" t="s">
        <v>79</v>
      </c>
      <c r="B24" s="66">
        <f>'PPTO GASTOS'!B15</f>
        <v>0</v>
      </c>
      <c r="C24" s="66">
        <f>'PPTO GASTOS'!F15</f>
        <v>0</v>
      </c>
      <c r="D24" s="66">
        <f>'PPTO GASTOS'!J15</f>
        <v>0</v>
      </c>
      <c r="E24" s="66">
        <f>'PPTO GASTOS'!N15</f>
        <v>0</v>
      </c>
      <c r="F24" s="66">
        <f>'PPTO GASTOS'!R15</f>
        <v>0</v>
      </c>
    </row>
    <row r="25" spans="1:6" s="43" customFormat="1" x14ac:dyDescent="0.25">
      <c r="A25" s="41" t="s">
        <v>80</v>
      </c>
      <c r="B25" s="66">
        <f>'PPTO GASTOS'!B16</f>
        <v>0</v>
      </c>
      <c r="C25" s="66">
        <f>'PPTO GASTOS'!F16</f>
        <v>0</v>
      </c>
      <c r="D25" s="66">
        <f>'PPTO GASTOS'!J16</f>
        <v>0</v>
      </c>
      <c r="E25" s="66">
        <f>'PPTO GASTOS'!N16</f>
        <v>0</v>
      </c>
      <c r="F25" s="66">
        <f>'PPTO GASTOS'!R16</f>
        <v>0</v>
      </c>
    </row>
    <row r="26" spans="1:6" s="43" customFormat="1" x14ac:dyDescent="0.25">
      <c r="A26" s="41" t="s">
        <v>81</v>
      </c>
      <c r="B26" s="66">
        <f>'PPTO GASTOS'!B17</f>
        <v>0</v>
      </c>
      <c r="C26" s="66">
        <f>'PPTO GASTOS'!F17</f>
        <v>0</v>
      </c>
      <c r="D26" s="66">
        <f>'PPTO GASTOS'!J17</f>
        <v>0</v>
      </c>
      <c r="E26" s="66">
        <f>'PPTO GASTOS'!N17</f>
        <v>0</v>
      </c>
      <c r="F26" s="66">
        <f>'PPTO GASTOS'!R17</f>
        <v>0</v>
      </c>
    </row>
    <row r="27" spans="1:6" s="43" customFormat="1" x14ac:dyDescent="0.25">
      <c r="A27" s="41" t="s">
        <v>82</v>
      </c>
      <c r="B27" s="66">
        <f>'PPTO GASTOS'!B18</f>
        <v>0</v>
      </c>
      <c r="C27" s="66">
        <f>'PPTO GASTOS'!F18</f>
        <v>0</v>
      </c>
      <c r="D27" s="66">
        <f>'PPTO GASTOS'!J18</f>
        <v>0</v>
      </c>
      <c r="E27" s="66">
        <f>'PPTO GASTOS'!N18</f>
        <v>0</v>
      </c>
      <c r="F27" s="66">
        <f>'PPTO GASTOS'!R18</f>
        <v>0</v>
      </c>
    </row>
    <row r="28" spans="1:6" s="43" customFormat="1" x14ac:dyDescent="0.25">
      <c r="A28" s="41" t="s">
        <v>83</v>
      </c>
      <c r="B28" s="66">
        <f>'PPTO GASTOS'!B19</f>
        <v>0</v>
      </c>
      <c r="C28" s="66">
        <f>'PPTO GASTOS'!F19</f>
        <v>0</v>
      </c>
      <c r="D28" s="66">
        <f>'PPTO GASTOS'!J19</f>
        <v>0</v>
      </c>
      <c r="E28" s="66">
        <f>'PPTO GASTOS'!N19</f>
        <v>0</v>
      </c>
      <c r="F28" s="66">
        <f>'PPTO GASTOS'!R19</f>
        <v>0</v>
      </c>
    </row>
    <row r="29" spans="1:6" s="43" customFormat="1" x14ac:dyDescent="0.25">
      <c r="A29" s="68" t="s">
        <v>85</v>
      </c>
      <c r="B29" s="69">
        <f t="shared" ref="B29:F29" si="3">SUM(B30:B32)</f>
        <v>0</v>
      </c>
      <c r="C29" s="69">
        <f t="shared" si="3"/>
        <v>0</v>
      </c>
      <c r="D29" s="69">
        <f t="shared" si="3"/>
        <v>0</v>
      </c>
      <c r="E29" s="69">
        <f t="shared" si="3"/>
        <v>0</v>
      </c>
      <c r="F29" s="69">
        <f t="shared" si="3"/>
        <v>0</v>
      </c>
    </row>
    <row r="30" spans="1:6" s="43" customFormat="1" x14ac:dyDescent="0.25">
      <c r="A30" s="41" t="s">
        <v>86</v>
      </c>
      <c r="B30" s="66">
        <f>'PPTO GASTOS'!B21</f>
        <v>0</v>
      </c>
      <c r="C30" s="66">
        <f>'PPTO GASTOS'!F21</f>
        <v>0</v>
      </c>
      <c r="D30" s="66">
        <f>'PPTO GASTOS'!J21</f>
        <v>0</v>
      </c>
      <c r="E30" s="66">
        <f>'PPTO GASTOS'!N21</f>
        <v>0</v>
      </c>
      <c r="F30" s="66">
        <f>'PPTO GASTOS'!R21</f>
        <v>0</v>
      </c>
    </row>
    <row r="31" spans="1:6" s="43" customFormat="1" x14ac:dyDescent="0.25">
      <c r="A31" s="41" t="s">
        <v>87</v>
      </c>
      <c r="B31" s="66">
        <f>'PPTO GASTOS'!B22</f>
        <v>0</v>
      </c>
      <c r="C31" s="66">
        <f>'PPTO GASTOS'!F22</f>
        <v>0</v>
      </c>
      <c r="D31" s="66">
        <f>'PPTO GASTOS'!J22</f>
        <v>0</v>
      </c>
      <c r="E31" s="66">
        <f>'PPTO GASTOS'!N22</f>
        <v>0</v>
      </c>
      <c r="F31" s="66">
        <f>'PPTO GASTOS'!R22</f>
        <v>0</v>
      </c>
    </row>
    <row r="32" spans="1:6" s="43" customFormat="1" x14ac:dyDescent="0.25">
      <c r="A32" s="41" t="s">
        <v>88</v>
      </c>
      <c r="B32" s="66">
        <f>'PPTO GASTOS'!B23</f>
        <v>0</v>
      </c>
      <c r="C32" s="66">
        <f>'PPTO GASTOS'!F23</f>
        <v>0</v>
      </c>
      <c r="D32" s="66">
        <f>'PPTO GASTOS'!J23</f>
        <v>0</v>
      </c>
      <c r="E32" s="66">
        <f>'PPTO GASTOS'!N23</f>
        <v>0</v>
      </c>
      <c r="F32" s="66">
        <f>'PPTO GASTOS'!R23</f>
        <v>0</v>
      </c>
    </row>
    <row r="33" spans="1:6" s="43" customFormat="1" x14ac:dyDescent="0.25">
      <c r="A33" s="68" t="s">
        <v>89</v>
      </c>
      <c r="B33" s="69">
        <f t="shared" ref="B33:F33" si="4">SUM(B34:B37)</f>
        <v>0</v>
      </c>
      <c r="C33" s="69">
        <f t="shared" si="4"/>
        <v>0</v>
      </c>
      <c r="D33" s="69">
        <f t="shared" si="4"/>
        <v>0</v>
      </c>
      <c r="E33" s="69">
        <f t="shared" si="4"/>
        <v>0</v>
      </c>
      <c r="F33" s="69">
        <f t="shared" si="4"/>
        <v>0</v>
      </c>
    </row>
    <row r="34" spans="1:6" s="43" customFormat="1" x14ac:dyDescent="0.25">
      <c r="A34" s="41" t="s">
        <v>90</v>
      </c>
      <c r="B34" s="66">
        <f>'PPTO GASTOS'!B25</f>
        <v>0</v>
      </c>
      <c r="C34" s="66">
        <f>'PPTO GASTOS'!F25</f>
        <v>0</v>
      </c>
      <c r="D34" s="66">
        <f>'PPTO GASTOS'!J25</f>
        <v>0</v>
      </c>
      <c r="E34" s="66">
        <f>'PPTO GASTOS'!N25</f>
        <v>0</v>
      </c>
      <c r="F34" s="66">
        <f>'PPTO GASTOS'!R25</f>
        <v>0</v>
      </c>
    </row>
    <row r="35" spans="1:6" s="43" customFormat="1" x14ac:dyDescent="0.25">
      <c r="A35" s="41" t="s">
        <v>91</v>
      </c>
      <c r="B35" s="66">
        <f>'PPTO GASTOS'!B26</f>
        <v>0</v>
      </c>
      <c r="C35" s="66">
        <f>'PPTO GASTOS'!F26</f>
        <v>0</v>
      </c>
      <c r="D35" s="66">
        <f>'PPTO GASTOS'!J26</f>
        <v>0</v>
      </c>
      <c r="E35" s="66">
        <f>'PPTO GASTOS'!N26</f>
        <v>0</v>
      </c>
      <c r="F35" s="66">
        <f>'PPTO GASTOS'!R26</f>
        <v>0</v>
      </c>
    </row>
    <row r="36" spans="1:6" s="43" customFormat="1" x14ac:dyDescent="0.25">
      <c r="A36" s="41" t="s">
        <v>92</v>
      </c>
      <c r="B36" s="66">
        <f>'PPTO GASTOS'!B27</f>
        <v>0</v>
      </c>
      <c r="C36" s="66">
        <f>'PPTO GASTOS'!F27</f>
        <v>0</v>
      </c>
      <c r="D36" s="66">
        <f>'PPTO GASTOS'!J27</f>
        <v>0</v>
      </c>
      <c r="E36" s="66">
        <f>'PPTO GASTOS'!N27</f>
        <v>0</v>
      </c>
      <c r="F36" s="66">
        <f>'PPTO GASTOS'!R27</f>
        <v>0</v>
      </c>
    </row>
    <row r="37" spans="1:6" s="43" customFormat="1" x14ac:dyDescent="0.25">
      <c r="A37" s="41" t="s">
        <v>93</v>
      </c>
      <c r="B37" s="66">
        <f>'PPTO GASTOS'!B28</f>
        <v>0</v>
      </c>
      <c r="C37" s="66">
        <f>'PPTO GASTOS'!F28</f>
        <v>0</v>
      </c>
      <c r="D37" s="66">
        <f>'PPTO GASTOS'!J28</f>
        <v>0</v>
      </c>
      <c r="E37" s="66">
        <f>'PPTO GASTOS'!N28</f>
        <v>0</v>
      </c>
      <c r="F37" s="66">
        <f>'PPTO GASTOS'!R28</f>
        <v>0</v>
      </c>
    </row>
    <row r="38" spans="1:6" s="43" customFormat="1" x14ac:dyDescent="0.25">
      <c r="A38" s="68" t="s">
        <v>94</v>
      </c>
      <c r="B38" s="69">
        <f>'PPTO GASTOS'!B29</f>
        <v>0</v>
      </c>
      <c r="C38" s="69">
        <f>'PPTO GASTOS'!F29</f>
        <v>0</v>
      </c>
      <c r="D38" s="69">
        <f>'PPTO GASTOS'!J29</f>
        <v>0</v>
      </c>
      <c r="E38" s="69">
        <f>'PPTO GASTOS'!N29</f>
        <v>0</v>
      </c>
      <c r="F38" s="69">
        <f>'PPTO GASTOS'!R29</f>
        <v>0</v>
      </c>
    </row>
    <row r="39" spans="1:6" s="43" customFormat="1" x14ac:dyDescent="0.25">
      <c r="A39" s="68" t="s">
        <v>95</v>
      </c>
      <c r="B39" s="69">
        <f>'PPTO GASTOS'!B30</f>
        <v>0</v>
      </c>
      <c r="C39" s="69">
        <f t="shared" ref="C39:F39" si="5">SUM(C40:C48)</f>
        <v>0</v>
      </c>
      <c r="D39" s="69">
        <f t="shared" si="5"/>
        <v>0</v>
      </c>
      <c r="E39" s="69">
        <f t="shared" si="5"/>
        <v>0</v>
      </c>
      <c r="F39" s="69">
        <f t="shared" si="5"/>
        <v>0</v>
      </c>
    </row>
    <row r="40" spans="1:6" s="43" customFormat="1" x14ac:dyDescent="0.25">
      <c r="A40" s="41" t="s">
        <v>96</v>
      </c>
      <c r="B40" s="66">
        <f>'PPTO GASTOS'!B31</f>
        <v>0</v>
      </c>
      <c r="C40" s="66">
        <f>'PPTO GASTOS'!F31</f>
        <v>0</v>
      </c>
      <c r="D40" s="66">
        <f>'PPTO GASTOS'!J31</f>
        <v>0</v>
      </c>
      <c r="E40" s="66">
        <f>'PPTO GASTOS'!N31</f>
        <v>0</v>
      </c>
      <c r="F40" s="66">
        <f>'PPTO GASTOS'!R31</f>
        <v>0</v>
      </c>
    </row>
    <row r="41" spans="1:6" s="43" customFormat="1" x14ac:dyDescent="0.25">
      <c r="A41" s="41" t="s">
        <v>97</v>
      </c>
      <c r="B41" s="66">
        <f>'PPTO GASTOS'!B32</f>
        <v>0</v>
      </c>
      <c r="C41" s="66">
        <f>'PPTO GASTOS'!F32</f>
        <v>0</v>
      </c>
      <c r="D41" s="66">
        <f>'PPTO GASTOS'!J32</f>
        <v>0</v>
      </c>
      <c r="E41" s="66">
        <f>'PPTO GASTOS'!N32</f>
        <v>0</v>
      </c>
      <c r="F41" s="66">
        <f>'PPTO GASTOS'!R32</f>
        <v>0</v>
      </c>
    </row>
    <row r="42" spans="1:6" s="43" customFormat="1" x14ac:dyDescent="0.25">
      <c r="A42" s="41" t="s">
        <v>98</v>
      </c>
      <c r="B42" s="66">
        <f>'PPTO GASTOS'!B33</f>
        <v>0</v>
      </c>
      <c r="C42" s="66">
        <f>'PPTO GASTOS'!F33</f>
        <v>0</v>
      </c>
      <c r="D42" s="66">
        <f>'PPTO GASTOS'!J33</f>
        <v>0</v>
      </c>
      <c r="E42" s="66">
        <f>'PPTO GASTOS'!N33</f>
        <v>0</v>
      </c>
      <c r="F42" s="66">
        <f>'PPTO GASTOS'!R33</f>
        <v>0</v>
      </c>
    </row>
    <row r="43" spans="1:6" s="43" customFormat="1" x14ac:dyDescent="0.25">
      <c r="A43" s="41" t="s">
        <v>99</v>
      </c>
      <c r="B43" s="66">
        <f>'PPTO GASTOS'!B34</f>
        <v>0</v>
      </c>
      <c r="C43" s="66">
        <f>'PPTO GASTOS'!F34</f>
        <v>0</v>
      </c>
      <c r="D43" s="66">
        <f>'PPTO GASTOS'!J34</f>
        <v>0</v>
      </c>
      <c r="E43" s="66">
        <f>'PPTO GASTOS'!N34</f>
        <v>0</v>
      </c>
      <c r="F43" s="66">
        <f>'PPTO GASTOS'!R34</f>
        <v>0</v>
      </c>
    </row>
    <row r="44" spans="1:6" s="43" customFormat="1" x14ac:dyDescent="0.25">
      <c r="A44" s="41" t="s">
        <v>100</v>
      </c>
      <c r="B44" s="66">
        <f>'PPTO GASTOS'!B35</f>
        <v>0</v>
      </c>
      <c r="C44" s="66">
        <f>'PPTO GASTOS'!F35</f>
        <v>0</v>
      </c>
      <c r="D44" s="66">
        <f>'PPTO GASTOS'!J35</f>
        <v>0</v>
      </c>
      <c r="E44" s="66">
        <f>'PPTO GASTOS'!N35</f>
        <v>0</v>
      </c>
      <c r="F44" s="66">
        <f>'PPTO GASTOS'!R35</f>
        <v>0</v>
      </c>
    </row>
    <row r="45" spans="1:6" s="43" customFormat="1" x14ac:dyDescent="0.25">
      <c r="A45" s="41" t="s">
        <v>101</v>
      </c>
      <c r="B45" s="66">
        <f>'PPTO GASTOS'!B36</f>
        <v>0</v>
      </c>
      <c r="C45" s="66">
        <f>'PPTO GASTOS'!F36</f>
        <v>0</v>
      </c>
      <c r="D45" s="66">
        <f>'PPTO GASTOS'!J36</f>
        <v>0</v>
      </c>
      <c r="E45" s="66">
        <f>'PPTO GASTOS'!N36</f>
        <v>0</v>
      </c>
      <c r="F45" s="66">
        <f>'PPTO GASTOS'!R36</f>
        <v>0</v>
      </c>
    </row>
    <row r="46" spans="1:6" s="43" customFormat="1" x14ac:dyDescent="0.25">
      <c r="A46" s="41" t="s">
        <v>102</v>
      </c>
      <c r="B46" s="66">
        <f>'PPTO GASTOS'!B37</f>
        <v>0</v>
      </c>
      <c r="C46" s="66">
        <f>'PPTO GASTOS'!F37</f>
        <v>0</v>
      </c>
      <c r="D46" s="66">
        <f>'PPTO GASTOS'!J37</f>
        <v>0</v>
      </c>
      <c r="E46" s="66">
        <f>'PPTO GASTOS'!N37</f>
        <v>0</v>
      </c>
      <c r="F46" s="66">
        <f>'PPTO GASTOS'!R37</f>
        <v>0</v>
      </c>
    </row>
    <row r="47" spans="1:6" s="43" customFormat="1" x14ac:dyDescent="0.25">
      <c r="A47" s="41" t="s">
        <v>103</v>
      </c>
      <c r="B47" s="66">
        <f>'PPTO GASTOS'!B38</f>
        <v>0</v>
      </c>
      <c r="C47" s="66">
        <f>'PPTO GASTOS'!F38</f>
        <v>0</v>
      </c>
      <c r="D47" s="66">
        <f>'PPTO GASTOS'!J38</f>
        <v>0</v>
      </c>
      <c r="E47" s="66">
        <f>'PPTO GASTOS'!N38</f>
        <v>0</v>
      </c>
      <c r="F47" s="66">
        <f>'PPTO GASTOS'!R38</f>
        <v>0</v>
      </c>
    </row>
    <row r="48" spans="1:6" s="43" customFormat="1" x14ac:dyDescent="0.25">
      <c r="A48" s="41" t="s">
        <v>104</v>
      </c>
      <c r="B48" s="66">
        <f>'PPTO GASTOS'!B39</f>
        <v>0</v>
      </c>
      <c r="C48" s="66">
        <f>'PPTO GASTOS'!F39</f>
        <v>0</v>
      </c>
      <c r="D48" s="66">
        <f>'PPTO GASTOS'!J39</f>
        <v>0</v>
      </c>
      <c r="E48" s="66">
        <f>'PPTO GASTOS'!N39</f>
        <v>0</v>
      </c>
      <c r="F48" s="66">
        <f>'PPTO GASTOS'!R39</f>
        <v>0</v>
      </c>
    </row>
    <row r="49" spans="1:6" s="43" customFormat="1" x14ac:dyDescent="0.25">
      <c r="A49" s="68" t="s">
        <v>105</v>
      </c>
      <c r="B49" s="69">
        <f>'PPTO GASTOS'!B40</f>
        <v>0</v>
      </c>
      <c r="C49" s="69">
        <f t="shared" ref="C49:F49" si="6">SUM(C50:C53)</f>
        <v>0</v>
      </c>
      <c r="D49" s="69">
        <f t="shared" si="6"/>
        <v>0</v>
      </c>
      <c r="E49" s="69">
        <f t="shared" si="6"/>
        <v>0</v>
      </c>
      <c r="F49" s="69">
        <f t="shared" si="6"/>
        <v>0</v>
      </c>
    </row>
    <row r="50" spans="1:6" s="43" customFormat="1" x14ac:dyDescent="0.25">
      <c r="A50" s="41" t="s">
        <v>90</v>
      </c>
      <c r="B50" s="66">
        <f>'PPTO GASTOS'!B41</f>
        <v>0</v>
      </c>
      <c r="C50" s="66">
        <f>'PPTO GASTOS'!F41</f>
        <v>0</v>
      </c>
      <c r="D50" s="66">
        <f>'PPTO GASTOS'!J41</f>
        <v>0</v>
      </c>
      <c r="E50" s="66">
        <f>'PPTO GASTOS'!N41</f>
        <v>0</v>
      </c>
      <c r="F50" s="66">
        <f>'PPTO GASTOS'!R41</f>
        <v>0</v>
      </c>
    </row>
    <row r="51" spans="1:6" s="43" customFormat="1" x14ac:dyDescent="0.25">
      <c r="A51" s="41" t="s">
        <v>91</v>
      </c>
      <c r="B51" s="66">
        <f>'PPTO GASTOS'!B42</f>
        <v>0</v>
      </c>
      <c r="C51" s="66">
        <f>'PPTO GASTOS'!F42</f>
        <v>0</v>
      </c>
      <c r="D51" s="66">
        <f>'PPTO GASTOS'!J42</f>
        <v>0</v>
      </c>
      <c r="E51" s="66">
        <f>'PPTO GASTOS'!N42</f>
        <v>0</v>
      </c>
      <c r="F51" s="66">
        <f>'PPTO GASTOS'!R42</f>
        <v>0</v>
      </c>
    </row>
    <row r="52" spans="1:6" s="43" customFormat="1" x14ac:dyDescent="0.25">
      <c r="A52" s="41" t="s">
        <v>92</v>
      </c>
      <c r="B52" s="66">
        <f>'PPTO GASTOS'!B43</f>
        <v>0</v>
      </c>
      <c r="C52" s="66">
        <f>'PPTO GASTOS'!F43</f>
        <v>0</v>
      </c>
      <c r="D52" s="66">
        <f>'PPTO GASTOS'!J43</f>
        <v>0</v>
      </c>
      <c r="E52" s="66">
        <f>'PPTO GASTOS'!N43</f>
        <v>0</v>
      </c>
      <c r="F52" s="66">
        <f>'PPTO GASTOS'!R43</f>
        <v>0</v>
      </c>
    </row>
    <row r="53" spans="1:6" s="43" customFormat="1" x14ac:dyDescent="0.25">
      <c r="A53" s="41" t="s">
        <v>93</v>
      </c>
      <c r="B53" s="66">
        <f>'PPTO GASTOS'!B44</f>
        <v>0</v>
      </c>
      <c r="C53" s="66">
        <f>'PPTO GASTOS'!F44</f>
        <v>0</v>
      </c>
      <c r="D53" s="66">
        <f>'PPTO GASTOS'!J44</f>
        <v>0</v>
      </c>
      <c r="E53" s="66">
        <f>'PPTO GASTOS'!N44</f>
        <v>0</v>
      </c>
      <c r="F53" s="66">
        <f>'PPTO GASTOS'!R44</f>
        <v>0</v>
      </c>
    </row>
    <row r="54" spans="1:6" s="43" customFormat="1" x14ac:dyDescent="0.25">
      <c r="A54" s="68" t="s">
        <v>106</v>
      </c>
      <c r="B54" s="69">
        <f>'PPTO GASTOS'!B45</f>
        <v>0</v>
      </c>
      <c r="C54" s="69">
        <f t="shared" ref="C54:F54" si="7">SUM(C55:C56)</f>
        <v>0</v>
      </c>
      <c r="D54" s="69">
        <f t="shared" si="7"/>
        <v>0</v>
      </c>
      <c r="E54" s="69">
        <f t="shared" si="7"/>
        <v>0</v>
      </c>
      <c r="F54" s="69">
        <f t="shared" si="7"/>
        <v>0</v>
      </c>
    </row>
    <row r="55" spans="1:6" s="43" customFormat="1" x14ac:dyDescent="0.25">
      <c r="A55" s="41" t="s">
        <v>107</v>
      </c>
      <c r="B55" s="66">
        <f>'PPTO GASTOS'!B46</f>
        <v>0</v>
      </c>
      <c r="C55" s="66">
        <f>'PPTO GASTOS'!F46</f>
        <v>0</v>
      </c>
      <c r="D55" s="66">
        <f>'PPTO GASTOS'!J46</f>
        <v>0</v>
      </c>
      <c r="E55" s="66">
        <f>'PPTO GASTOS'!N46</f>
        <v>0</v>
      </c>
      <c r="F55" s="66">
        <f>'PPTO GASTOS'!R46</f>
        <v>0</v>
      </c>
    </row>
    <row r="56" spans="1:6" s="43" customFormat="1" x14ac:dyDescent="0.25">
      <c r="A56" s="41" t="s">
        <v>108</v>
      </c>
      <c r="B56" s="66">
        <f>'PPTO GASTOS'!B47</f>
        <v>0</v>
      </c>
      <c r="C56" s="66">
        <f>'PPTO GASTOS'!F47</f>
        <v>0</v>
      </c>
      <c r="D56" s="66">
        <f>'PPTO GASTOS'!J47</f>
        <v>0</v>
      </c>
      <c r="E56" s="66">
        <f>'PPTO GASTOS'!N47</f>
        <v>0</v>
      </c>
      <c r="F56" s="66">
        <f>'PPTO GASTOS'!R47</f>
        <v>0</v>
      </c>
    </row>
    <row r="57" spans="1:6" s="43" customFormat="1" x14ac:dyDescent="0.25">
      <c r="A57" s="68" t="s">
        <v>109</v>
      </c>
      <c r="B57" s="69">
        <f>'PPTO GASTOS'!B48</f>
        <v>0</v>
      </c>
      <c r="C57" s="69">
        <f t="shared" ref="C57:F57" si="8">SUM(C58:C60)</f>
        <v>0</v>
      </c>
      <c r="D57" s="69">
        <f t="shared" si="8"/>
        <v>0</v>
      </c>
      <c r="E57" s="69">
        <f t="shared" si="8"/>
        <v>0</v>
      </c>
      <c r="F57" s="69">
        <f t="shared" si="8"/>
        <v>0</v>
      </c>
    </row>
    <row r="58" spans="1:6" s="43" customFormat="1" x14ac:dyDescent="0.25">
      <c r="A58" s="41" t="s">
        <v>90</v>
      </c>
      <c r="B58" s="66">
        <f>'PPTO GASTOS'!B49</f>
        <v>0</v>
      </c>
      <c r="C58" s="66">
        <f>'PPTO GASTOS'!F49</f>
        <v>0</v>
      </c>
      <c r="D58" s="66">
        <f>'PPTO GASTOS'!J49</f>
        <v>0</v>
      </c>
      <c r="E58" s="66">
        <f>'PPTO GASTOS'!N49</f>
        <v>0</v>
      </c>
      <c r="F58" s="66">
        <f>'PPTO GASTOS'!R49</f>
        <v>0</v>
      </c>
    </row>
    <row r="59" spans="1:6" s="43" customFormat="1" x14ac:dyDescent="0.25">
      <c r="A59" s="41" t="s">
        <v>91</v>
      </c>
      <c r="B59" s="66">
        <f>'PPTO GASTOS'!B50</f>
        <v>0</v>
      </c>
      <c r="C59" s="66">
        <f>'PPTO GASTOS'!F50</f>
        <v>0</v>
      </c>
      <c r="D59" s="66">
        <f>'PPTO GASTOS'!J50</f>
        <v>0</v>
      </c>
      <c r="E59" s="66">
        <f>'PPTO GASTOS'!N50</f>
        <v>0</v>
      </c>
      <c r="F59" s="66">
        <f>'PPTO GASTOS'!R50</f>
        <v>0</v>
      </c>
    </row>
    <row r="60" spans="1:6" s="43" customFormat="1" x14ac:dyDescent="0.25">
      <c r="A60" s="41" t="s">
        <v>93</v>
      </c>
      <c r="B60" s="66">
        <f>'PPTO GASTOS'!B51</f>
        <v>0</v>
      </c>
      <c r="C60" s="66">
        <f>'PPTO GASTOS'!F51</f>
        <v>0</v>
      </c>
      <c r="D60" s="66">
        <f>'PPTO GASTOS'!J51</f>
        <v>0</v>
      </c>
      <c r="E60" s="66">
        <f>'PPTO GASTOS'!N51</f>
        <v>0</v>
      </c>
      <c r="F60" s="66">
        <f>'PPTO GASTOS'!R51</f>
        <v>0</v>
      </c>
    </row>
    <row r="61" spans="1:6" s="43" customFormat="1" x14ac:dyDescent="0.25">
      <c r="A61" s="68" t="s">
        <v>110</v>
      </c>
      <c r="B61" s="69">
        <f t="shared" ref="B61:F61" si="9">SUM(B62:B70)</f>
        <v>0</v>
      </c>
      <c r="C61" s="69">
        <f t="shared" si="9"/>
        <v>0</v>
      </c>
      <c r="D61" s="69">
        <f t="shared" si="9"/>
        <v>0</v>
      </c>
      <c r="E61" s="69">
        <f t="shared" si="9"/>
        <v>0</v>
      </c>
      <c r="F61" s="69">
        <f t="shared" si="9"/>
        <v>0</v>
      </c>
    </row>
    <row r="62" spans="1:6" s="43" customFormat="1" x14ac:dyDescent="0.25">
      <c r="A62" s="41" t="s">
        <v>111</v>
      </c>
      <c r="B62" s="66">
        <f>'PPTO GASTOS'!B53</f>
        <v>0</v>
      </c>
      <c r="C62" s="66">
        <f>'PPTO GASTOS'!F53</f>
        <v>0</v>
      </c>
      <c r="D62" s="66">
        <f>'PPTO GASTOS'!J53</f>
        <v>0</v>
      </c>
      <c r="E62" s="66">
        <f>'PPTO GASTOS'!N53</f>
        <v>0</v>
      </c>
      <c r="F62" s="66">
        <f>'PPTO GASTOS'!R53</f>
        <v>0</v>
      </c>
    </row>
    <row r="63" spans="1:6" s="43" customFormat="1" x14ac:dyDescent="0.25">
      <c r="A63" s="41" t="s">
        <v>112</v>
      </c>
      <c r="B63" s="66">
        <f>'PPTO GASTOS'!B54</f>
        <v>0</v>
      </c>
      <c r="C63" s="66">
        <f>'PPTO GASTOS'!F54</f>
        <v>0</v>
      </c>
      <c r="D63" s="66">
        <f>'PPTO GASTOS'!J54</f>
        <v>0</v>
      </c>
      <c r="E63" s="66">
        <f>'PPTO GASTOS'!N54</f>
        <v>0</v>
      </c>
      <c r="F63" s="66">
        <f>'PPTO GASTOS'!R54</f>
        <v>0</v>
      </c>
    </row>
    <row r="64" spans="1:6" s="43" customFormat="1" x14ac:dyDescent="0.25">
      <c r="A64" s="41" t="s">
        <v>113</v>
      </c>
      <c r="B64" s="66">
        <f>'PPTO GASTOS'!B55</f>
        <v>0</v>
      </c>
      <c r="C64" s="66">
        <f>'PPTO GASTOS'!F55</f>
        <v>0</v>
      </c>
      <c r="D64" s="66">
        <f>'PPTO GASTOS'!J55</f>
        <v>0</v>
      </c>
      <c r="E64" s="66">
        <f>'PPTO GASTOS'!N55</f>
        <v>0</v>
      </c>
      <c r="F64" s="66">
        <f>'PPTO GASTOS'!R55</f>
        <v>0</v>
      </c>
    </row>
    <row r="65" spans="1:6" s="43" customFormat="1" x14ac:dyDescent="0.25">
      <c r="A65" s="41" t="s">
        <v>114</v>
      </c>
      <c r="B65" s="66">
        <f>'PPTO GASTOS'!B56</f>
        <v>0</v>
      </c>
      <c r="C65" s="66">
        <f>'PPTO GASTOS'!F56</f>
        <v>0</v>
      </c>
      <c r="D65" s="66">
        <f>'PPTO GASTOS'!J56</f>
        <v>0</v>
      </c>
      <c r="E65" s="66">
        <f>'PPTO GASTOS'!N56</f>
        <v>0</v>
      </c>
      <c r="F65" s="66">
        <f>'PPTO GASTOS'!R56</f>
        <v>0</v>
      </c>
    </row>
    <row r="66" spans="1:6" s="43" customFormat="1" x14ac:dyDescent="0.25">
      <c r="A66" s="41" t="s">
        <v>115</v>
      </c>
      <c r="B66" s="66">
        <f>'PPTO GASTOS'!B57</f>
        <v>0</v>
      </c>
      <c r="C66" s="66">
        <f>'PPTO GASTOS'!F57</f>
        <v>0</v>
      </c>
      <c r="D66" s="66">
        <f>'PPTO GASTOS'!J57</f>
        <v>0</v>
      </c>
      <c r="E66" s="66">
        <f>'PPTO GASTOS'!N57</f>
        <v>0</v>
      </c>
      <c r="F66" s="66">
        <f>'PPTO GASTOS'!R57</f>
        <v>0</v>
      </c>
    </row>
    <row r="67" spans="1:6" s="43" customFormat="1" x14ac:dyDescent="0.25">
      <c r="A67" s="41" t="s">
        <v>116</v>
      </c>
      <c r="B67" s="66">
        <f>'PPTO GASTOS'!B58</f>
        <v>0</v>
      </c>
      <c r="C67" s="66">
        <f>'PPTO GASTOS'!F58</f>
        <v>0</v>
      </c>
      <c r="D67" s="66">
        <f>'PPTO GASTOS'!J58</f>
        <v>0</v>
      </c>
      <c r="E67" s="66">
        <f>'PPTO GASTOS'!N58</f>
        <v>0</v>
      </c>
      <c r="F67" s="66">
        <f>'PPTO GASTOS'!R58</f>
        <v>0</v>
      </c>
    </row>
    <row r="68" spans="1:6" s="43" customFormat="1" x14ac:dyDescent="0.25">
      <c r="A68" s="41" t="s">
        <v>117</v>
      </c>
      <c r="B68" s="66">
        <f>'PPTO GASTOS'!B59</f>
        <v>0</v>
      </c>
      <c r="C68" s="66">
        <f>'PPTO GASTOS'!F59</f>
        <v>0</v>
      </c>
      <c r="D68" s="66">
        <f>'PPTO GASTOS'!J59</f>
        <v>0</v>
      </c>
      <c r="E68" s="66">
        <f>'PPTO GASTOS'!N59</f>
        <v>0</v>
      </c>
      <c r="F68" s="66">
        <f>'PPTO GASTOS'!R59</f>
        <v>0</v>
      </c>
    </row>
    <row r="69" spans="1:6" s="43" customFormat="1" x14ac:dyDescent="0.25">
      <c r="A69" s="41" t="s">
        <v>118</v>
      </c>
      <c r="B69" s="66">
        <f>'PPTO GASTOS'!B60</f>
        <v>0</v>
      </c>
      <c r="C69" s="66">
        <f>'PPTO GASTOS'!F60</f>
        <v>0</v>
      </c>
      <c r="D69" s="66">
        <f>'PPTO GASTOS'!J60</f>
        <v>0</v>
      </c>
      <c r="E69" s="66">
        <f>'PPTO GASTOS'!N60</f>
        <v>0</v>
      </c>
      <c r="F69" s="66">
        <f>'PPTO GASTOS'!R60</f>
        <v>0</v>
      </c>
    </row>
    <row r="70" spans="1:6" s="43" customFormat="1" x14ac:dyDescent="0.25">
      <c r="A70" s="41" t="s">
        <v>110</v>
      </c>
      <c r="B70" s="66">
        <f>'PPTO GASTOS'!B61</f>
        <v>0</v>
      </c>
      <c r="C70" s="66">
        <f>'PPTO GASTOS'!F61</f>
        <v>0</v>
      </c>
      <c r="D70" s="66">
        <f>'PPTO GASTOS'!J61</f>
        <v>0</v>
      </c>
      <c r="E70" s="66">
        <f>'PPTO GASTOS'!N61</f>
        <v>0</v>
      </c>
      <c r="F70" s="66">
        <f>'PPTO GASTOS'!R61</f>
        <v>0</v>
      </c>
    </row>
    <row r="71" spans="1:6" s="43" customFormat="1" x14ac:dyDescent="0.25">
      <c r="A71" s="41"/>
      <c r="B71" s="41"/>
      <c r="C71" s="41"/>
      <c r="D71" s="41"/>
      <c r="E71" s="41"/>
      <c r="F71" s="41"/>
    </row>
    <row r="72" spans="1:6" s="43" customFormat="1" x14ac:dyDescent="0.25">
      <c r="A72" s="64" t="s">
        <v>214</v>
      </c>
      <c r="B72" s="65">
        <f>B12-B14</f>
        <v>0</v>
      </c>
      <c r="C72" s="65">
        <f t="shared" ref="C72:F72" si="10">C12-C14</f>
        <v>0</v>
      </c>
      <c r="D72" s="65">
        <f t="shared" si="10"/>
        <v>0</v>
      </c>
      <c r="E72" s="65">
        <f t="shared" si="10"/>
        <v>0</v>
      </c>
      <c r="F72" s="65">
        <f t="shared" si="10"/>
        <v>0</v>
      </c>
    </row>
    <row r="73" spans="1:6" s="43" customFormat="1" x14ac:dyDescent="0.25">
      <c r="A73" s="41"/>
      <c r="B73" s="41"/>
      <c r="C73" s="41"/>
      <c r="D73" s="41"/>
      <c r="E73" s="41"/>
      <c r="F73" s="41"/>
    </row>
    <row r="74" spans="1:6" s="43" customFormat="1" x14ac:dyDescent="0.25">
      <c r="A74" s="64" t="s">
        <v>215</v>
      </c>
      <c r="B74" s="65">
        <f t="shared" ref="B74:F74" si="11">SUM(B75:B77)</f>
        <v>0</v>
      </c>
      <c r="C74" s="65">
        <f t="shared" si="11"/>
        <v>0</v>
      </c>
      <c r="D74" s="65">
        <f t="shared" si="11"/>
        <v>0</v>
      </c>
      <c r="E74" s="65">
        <f t="shared" si="11"/>
        <v>0</v>
      </c>
      <c r="F74" s="65">
        <f t="shared" si="11"/>
        <v>0</v>
      </c>
    </row>
    <row r="75" spans="1:6" s="43" customFormat="1" x14ac:dyDescent="0.25">
      <c r="A75" s="41" t="s">
        <v>216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</row>
    <row r="76" spans="1:6" s="43" customFormat="1" x14ac:dyDescent="0.25">
      <c r="A76" s="41" t="s">
        <v>217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</row>
    <row r="77" spans="1:6" s="43" customFormat="1" x14ac:dyDescent="0.25">
      <c r="A77" s="41" t="s">
        <v>110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</row>
    <row r="78" spans="1:6" s="43" customFormat="1" x14ac:dyDescent="0.25">
      <c r="A78" s="41"/>
      <c r="B78" s="41"/>
      <c r="C78" s="41"/>
      <c r="D78" s="41"/>
      <c r="E78" s="41"/>
      <c r="F78" s="41"/>
    </row>
    <row r="79" spans="1:6" s="43" customFormat="1" x14ac:dyDescent="0.25">
      <c r="A79" s="64" t="s">
        <v>119</v>
      </c>
      <c r="B79" s="65">
        <f>B80</f>
        <v>0</v>
      </c>
      <c r="C79" s="65">
        <f t="shared" ref="C79:F79" si="12">C80</f>
        <v>0</v>
      </c>
      <c r="D79" s="65">
        <f t="shared" si="12"/>
        <v>0</v>
      </c>
      <c r="E79" s="65">
        <f t="shared" si="12"/>
        <v>0</v>
      </c>
      <c r="F79" s="65">
        <f t="shared" si="12"/>
        <v>0</v>
      </c>
    </row>
    <row r="80" spans="1:6" s="43" customFormat="1" x14ac:dyDescent="0.25">
      <c r="A80" s="68" t="s">
        <v>120</v>
      </c>
      <c r="B80" s="69">
        <f>SUM(B81:B83)</f>
        <v>0</v>
      </c>
      <c r="C80" s="69">
        <f t="shared" ref="C80:F80" si="13">SUM(C81:C83)</f>
        <v>0</v>
      </c>
      <c r="D80" s="69">
        <f t="shared" si="13"/>
        <v>0</v>
      </c>
      <c r="E80" s="69">
        <f t="shared" si="13"/>
        <v>0</v>
      </c>
      <c r="F80" s="69">
        <f t="shared" si="13"/>
        <v>0</v>
      </c>
    </row>
    <row r="81" spans="1:6" s="43" customFormat="1" x14ac:dyDescent="0.25">
      <c r="A81" s="41" t="s">
        <v>121</v>
      </c>
      <c r="B81" s="66">
        <f>'PPTO GASTOS'!B64</f>
        <v>0</v>
      </c>
      <c r="C81" s="66">
        <f>'PPTO GASTOS'!F64</f>
        <v>0</v>
      </c>
      <c r="D81" s="66">
        <f>'PPTO GASTOS'!J64</f>
        <v>0</v>
      </c>
      <c r="E81" s="66">
        <f>'PPTO GASTOS'!N64</f>
        <v>0</v>
      </c>
      <c r="F81" s="66">
        <f>'PPTO GASTOS'!R64</f>
        <v>0</v>
      </c>
    </row>
    <row r="82" spans="1:6" s="43" customFormat="1" x14ac:dyDescent="0.25">
      <c r="A82" s="41" t="s">
        <v>122</v>
      </c>
      <c r="B82" s="66">
        <f>'PPTO GASTOS'!B65</f>
        <v>0</v>
      </c>
      <c r="C82" s="66">
        <f>'PPTO GASTOS'!F65</f>
        <v>0</v>
      </c>
      <c r="D82" s="66">
        <f>'PPTO GASTOS'!J65</f>
        <v>0</v>
      </c>
      <c r="E82" s="66">
        <f>'PPTO GASTOS'!N65</f>
        <v>0</v>
      </c>
      <c r="F82" s="66">
        <f>'PPTO GASTOS'!R65</f>
        <v>0</v>
      </c>
    </row>
    <row r="83" spans="1:6" s="43" customFormat="1" x14ac:dyDescent="0.25">
      <c r="A83" s="41" t="s">
        <v>123</v>
      </c>
      <c r="B83" s="66">
        <f>'PPTO GASTOS'!B66</f>
        <v>0</v>
      </c>
      <c r="C83" s="66">
        <f>'PPTO GASTOS'!F66</f>
        <v>0</v>
      </c>
      <c r="D83" s="66">
        <f>'PPTO GASTOS'!J66</f>
        <v>0</v>
      </c>
      <c r="E83" s="66">
        <f>'PPTO GASTOS'!N66</f>
        <v>0</v>
      </c>
      <c r="F83" s="66">
        <f>'PPTO GASTOS'!R66</f>
        <v>0</v>
      </c>
    </row>
    <row r="84" spans="1:6" s="43" customFormat="1" x14ac:dyDescent="0.25">
      <c r="A84" s="41"/>
      <c r="B84" s="41"/>
      <c r="C84" s="41" t="s">
        <v>218</v>
      </c>
      <c r="D84" s="41"/>
      <c r="E84" s="41"/>
      <c r="F84" s="41"/>
    </row>
    <row r="85" spans="1:6" s="43" customFormat="1" x14ac:dyDescent="0.25">
      <c r="A85" s="64" t="s">
        <v>219</v>
      </c>
      <c r="B85" s="65">
        <f>B72+B74-B79</f>
        <v>0</v>
      </c>
      <c r="C85" s="65">
        <f t="shared" ref="C85:F85" si="14">C72+C74-C79</f>
        <v>0</v>
      </c>
      <c r="D85" s="65">
        <f t="shared" si="14"/>
        <v>0</v>
      </c>
      <c r="E85" s="65">
        <f t="shared" si="14"/>
        <v>0</v>
      </c>
      <c r="F85" s="65">
        <f t="shared" si="14"/>
        <v>0</v>
      </c>
    </row>
    <row r="86" spans="1:6" s="43" customFormat="1" x14ac:dyDescent="0.25">
      <c r="A86" s="67"/>
      <c r="B86" s="41"/>
      <c r="C86" s="41"/>
      <c r="D86" s="41"/>
      <c r="E86" s="41"/>
      <c r="F86" s="41"/>
    </row>
    <row r="87" spans="1:6" s="43" customFormat="1" ht="18" customHeight="1" x14ac:dyDescent="0.25">
      <c r="A87" s="68" t="s">
        <v>220</v>
      </c>
      <c r="B87" s="69">
        <v>0</v>
      </c>
      <c r="C87" s="69">
        <v>0</v>
      </c>
      <c r="D87" s="69">
        <v>0</v>
      </c>
      <c r="E87" s="69">
        <v>0</v>
      </c>
      <c r="F87" s="69">
        <v>0</v>
      </c>
    </row>
    <row r="88" spans="1:6" s="43" customFormat="1" ht="17.25" customHeight="1" x14ac:dyDescent="0.25">
      <c r="A88" s="64" t="s">
        <v>221</v>
      </c>
      <c r="B88" s="65">
        <f>B85-B87</f>
        <v>0</v>
      </c>
      <c r="C88" s="65">
        <f t="shared" ref="C88:F88" si="15">C85-C87</f>
        <v>0</v>
      </c>
      <c r="D88" s="65">
        <f t="shared" si="15"/>
        <v>0</v>
      </c>
      <c r="E88" s="65">
        <f t="shared" si="15"/>
        <v>0</v>
      </c>
      <c r="F88" s="65">
        <f t="shared" si="15"/>
        <v>0</v>
      </c>
    </row>
  </sheetData>
  <mergeCells count="5">
    <mergeCell ref="A2:F2"/>
    <mergeCell ref="A5:F5"/>
    <mergeCell ref="A1:F1"/>
    <mergeCell ref="A3:L3"/>
    <mergeCell ref="A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2:L84"/>
  <sheetViews>
    <sheetView zoomScaleNormal="100" workbookViewId="0">
      <selection activeCell="I12" sqref="I12"/>
    </sheetView>
  </sheetViews>
  <sheetFormatPr baseColWidth="10" defaultColWidth="11.42578125" defaultRowHeight="12.75" x14ac:dyDescent="0.2"/>
  <cols>
    <col min="1" max="1" width="38.7109375" style="20" bestFit="1" customWidth="1"/>
    <col min="2" max="6" width="16" style="20" customWidth="1"/>
    <col min="7" max="16384" width="11.42578125" style="20"/>
  </cols>
  <sheetData>
    <row r="2" spans="1:12" x14ac:dyDescent="0.2">
      <c r="A2" s="215" t="s">
        <v>222</v>
      </c>
      <c r="B2" s="215"/>
      <c r="C2" s="215"/>
      <c r="D2" s="215"/>
      <c r="E2" s="215"/>
      <c r="F2" s="215"/>
    </row>
    <row r="3" spans="1:12" x14ac:dyDescent="0.2">
      <c r="A3" s="163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x14ac:dyDescent="0.2">
      <c r="A4" s="163" t="s">
        <v>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</row>
    <row r="5" spans="1:12" x14ac:dyDescent="0.2">
      <c r="A5" s="216" t="s">
        <v>208</v>
      </c>
      <c r="B5" s="216"/>
      <c r="C5" s="216"/>
      <c r="D5" s="216"/>
      <c r="E5" s="216"/>
      <c r="F5" s="216"/>
    </row>
    <row r="7" spans="1:12" s="59" customFormat="1" ht="20.25" customHeight="1" x14ac:dyDescent="0.25">
      <c r="A7" s="94" t="s">
        <v>209</v>
      </c>
      <c r="B7" s="95">
        <v>2016</v>
      </c>
      <c r="C7" s="95">
        <v>2017</v>
      </c>
      <c r="D7" s="95">
        <v>2018</v>
      </c>
      <c r="E7" s="95">
        <v>2019</v>
      </c>
      <c r="F7" s="95">
        <v>2020</v>
      </c>
    </row>
    <row r="8" spans="1:12" s="59" customFormat="1" ht="17.25" customHeight="1" x14ac:dyDescent="0.25">
      <c r="A8" s="138" t="s">
        <v>33</v>
      </c>
      <c r="B8" s="139">
        <v>0</v>
      </c>
      <c r="C8" s="139">
        <v>0</v>
      </c>
      <c r="D8" s="139">
        <v>0</v>
      </c>
      <c r="E8" s="139">
        <v>0</v>
      </c>
      <c r="F8" s="139">
        <v>0</v>
      </c>
    </row>
    <row r="9" spans="1:12" s="22" customFormat="1" ht="18" customHeight="1" x14ac:dyDescent="0.25">
      <c r="A9" s="60" t="s">
        <v>223</v>
      </c>
      <c r="B9" s="61">
        <f>B10+B14+B18</f>
        <v>0</v>
      </c>
      <c r="C9" s="61">
        <f t="shared" ref="C9:F9" si="0">C10+C14+C18</f>
        <v>0</v>
      </c>
      <c r="D9" s="61">
        <f t="shared" si="0"/>
        <v>0</v>
      </c>
      <c r="E9" s="61">
        <f t="shared" si="0"/>
        <v>0</v>
      </c>
      <c r="F9" s="61">
        <f t="shared" si="0"/>
        <v>0</v>
      </c>
    </row>
    <row r="10" spans="1:12" s="22" customFormat="1" ht="14.25" customHeight="1" x14ac:dyDescent="0.25">
      <c r="A10" s="92" t="s">
        <v>224</v>
      </c>
      <c r="B10" s="93">
        <f>SUM(B11:B13)</f>
        <v>0</v>
      </c>
      <c r="C10" s="93">
        <f t="shared" ref="C10:F10" si="1">SUM(C11:C13)</f>
        <v>0</v>
      </c>
      <c r="D10" s="93">
        <f t="shared" si="1"/>
        <v>0</v>
      </c>
      <c r="E10" s="93">
        <f t="shared" si="1"/>
        <v>0</v>
      </c>
      <c r="F10" s="93">
        <f t="shared" si="1"/>
        <v>0</v>
      </c>
    </row>
    <row r="11" spans="1:12" s="22" customFormat="1" ht="14.25" customHeight="1" x14ac:dyDescent="0.25">
      <c r="A11" s="23" t="s">
        <v>225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</row>
    <row r="12" spans="1:12" s="22" customFormat="1" ht="14.25" customHeight="1" x14ac:dyDescent="0.25">
      <c r="A12" s="23" t="s">
        <v>226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</row>
    <row r="13" spans="1:12" s="22" customFormat="1" ht="14.25" customHeight="1" x14ac:dyDescent="0.25">
      <c r="A13" s="23" t="s">
        <v>227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</row>
    <row r="14" spans="1:12" s="22" customFormat="1" ht="14.25" customHeight="1" x14ac:dyDescent="0.25">
      <c r="A14" s="92" t="s">
        <v>228</v>
      </c>
      <c r="B14" s="93">
        <f>SUM(B15:B17)</f>
        <v>0</v>
      </c>
      <c r="C14" s="93">
        <f t="shared" ref="C14:F14" si="2">SUM(C15:C17)</f>
        <v>0</v>
      </c>
      <c r="D14" s="93">
        <f t="shared" si="2"/>
        <v>0</v>
      </c>
      <c r="E14" s="93">
        <f t="shared" si="2"/>
        <v>0</v>
      </c>
      <c r="F14" s="93">
        <f t="shared" si="2"/>
        <v>0</v>
      </c>
    </row>
    <row r="15" spans="1:12" s="22" customFormat="1" ht="14.25" customHeight="1" x14ac:dyDescent="0.25">
      <c r="A15" s="23" t="s">
        <v>229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</row>
    <row r="16" spans="1:12" s="22" customFormat="1" ht="14.25" customHeight="1" x14ac:dyDescent="0.25">
      <c r="A16" s="23" t="s">
        <v>230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</row>
    <row r="17" spans="1:6" s="22" customFormat="1" ht="14.25" customHeight="1" x14ac:dyDescent="0.25">
      <c r="A17" s="23" t="s">
        <v>231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</row>
    <row r="18" spans="1:6" s="22" customFormat="1" ht="14.25" customHeight="1" x14ac:dyDescent="0.25">
      <c r="A18" s="92" t="s">
        <v>232</v>
      </c>
      <c r="B18" s="93">
        <f>SUM(B19:B23)-B24</f>
        <v>0</v>
      </c>
      <c r="C18" s="93">
        <f t="shared" ref="C18:F18" si="3">SUM(C19:C23)-C24</f>
        <v>0</v>
      </c>
      <c r="D18" s="93">
        <f t="shared" si="3"/>
        <v>0</v>
      </c>
      <c r="E18" s="93">
        <f t="shared" si="3"/>
        <v>0</v>
      </c>
      <c r="F18" s="93">
        <f t="shared" si="3"/>
        <v>0</v>
      </c>
    </row>
    <row r="19" spans="1:6" s="22" customFormat="1" ht="14.25" customHeight="1" x14ac:dyDescent="0.25">
      <c r="A19" s="23" t="s">
        <v>233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</row>
    <row r="20" spans="1:6" s="22" customFormat="1" ht="14.25" customHeight="1" x14ac:dyDescent="0.25">
      <c r="A20" s="23" t="s">
        <v>234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</row>
    <row r="21" spans="1:6" s="22" customFormat="1" ht="14.25" customHeight="1" x14ac:dyDescent="0.25">
      <c r="A21" s="23" t="s">
        <v>235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</row>
    <row r="22" spans="1:6" s="22" customFormat="1" ht="14.25" customHeight="1" x14ac:dyDescent="0.25">
      <c r="A22" s="23" t="s">
        <v>236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</row>
    <row r="23" spans="1:6" s="22" customFormat="1" ht="14.25" customHeight="1" x14ac:dyDescent="0.25">
      <c r="A23" s="23" t="s">
        <v>237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</row>
    <row r="24" spans="1:6" s="22" customFormat="1" ht="14.25" customHeight="1" x14ac:dyDescent="0.25">
      <c r="A24" s="41" t="s">
        <v>238</v>
      </c>
      <c r="B24" s="140">
        <v>0</v>
      </c>
      <c r="C24" s="140">
        <v>0</v>
      </c>
      <c r="D24" s="140">
        <v>0</v>
      </c>
      <c r="E24" s="140">
        <v>0</v>
      </c>
      <c r="F24" s="140">
        <v>0</v>
      </c>
    </row>
    <row r="25" spans="1:6" s="22" customFormat="1" x14ac:dyDescent="0.25">
      <c r="A25" s="23"/>
      <c r="B25" s="23"/>
      <c r="C25" s="23"/>
      <c r="D25" s="23"/>
      <c r="E25" s="23"/>
      <c r="F25" s="23"/>
    </row>
    <row r="26" spans="1:6" s="22" customFormat="1" ht="18" customHeight="1" x14ac:dyDescent="0.25">
      <c r="A26" s="60" t="s">
        <v>239</v>
      </c>
      <c r="B26" s="61">
        <f>SUM(B27:B32)-B33</f>
        <v>0</v>
      </c>
      <c r="C26" s="61">
        <f t="shared" ref="C26:F26" si="4">SUM(C27:C32)-C33</f>
        <v>0</v>
      </c>
      <c r="D26" s="61">
        <f t="shared" si="4"/>
        <v>0</v>
      </c>
      <c r="E26" s="61">
        <f t="shared" si="4"/>
        <v>0</v>
      </c>
      <c r="F26" s="61">
        <f t="shared" si="4"/>
        <v>0</v>
      </c>
    </row>
    <row r="27" spans="1:6" s="22" customFormat="1" ht="14.25" customHeight="1" x14ac:dyDescent="0.25">
      <c r="A27" s="23" t="s">
        <v>173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</row>
    <row r="28" spans="1:6" s="22" customFormat="1" ht="14.25" customHeight="1" x14ac:dyDescent="0.25">
      <c r="A28" s="23" t="s">
        <v>240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</row>
    <row r="29" spans="1:6" s="22" customFormat="1" ht="14.25" customHeight="1" x14ac:dyDescent="0.25">
      <c r="A29" s="23" t="s">
        <v>241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</row>
    <row r="30" spans="1:6" s="22" customFormat="1" ht="14.25" customHeight="1" x14ac:dyDescent="0.25">
      <c r="A30" s="23" t="s">
        <v>242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</row>
    <row r="31" spans="1:6" s="22" customFormat="1" ht="14.25" customHeight="1" x14ac:dyDescent="0.25">
      <c r="A31" s="23" t="s">
        <v>243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</row>
    <row r="32" spans="1:6" s="22" customFormat="1" ht="14.25" customHeight="1" x14ac:dyDescent="0.25">
      <c r="A32" s="23" t="s">
        <v>244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</row>
    <row r="33" spans="1:6" s="22" customFormat="1" ht="14.25" customHeight="1" x14ac:dyDescent="0.25">
      <c r="A33" s="41" t="s">
        <v>245</v>
      </c>
      <c r="B33" s="140">
        <f>'PPTO INVERSIÓN'!G24</f>
        <v>0</v>
      </c>
      <c r="C33" s="140">
        <v>0</v>
      </c>
      <c r="D33" s="140">
        <v>0</v>
      </c>
      <c r="E33" s="140">
        <v>0</v>
      </c>
      <c r="F33" s="140">
        <v>0</v>
      </c>
    </row>
    <row r="34" spans="1:6" s="22" customFormat="1" x14ac:dyDescent="0.25">
      <c r="A34" s="23"/>
      <c r="B34" s="23"/>
      <c r="C34" s="23"/>
      <c r="D34" s="23"/>
      <c r="E34" s="23"/>
      <c r="F34" s="23"/>
    </row>
    <row r="35" spans="1:6" s="22" customFormat="1" ht="20.25" customHeight="1" x14ac:dyDescent="0.25">
      <c r="A35" s="60" t="s">
        <v>246</v>
      </c>
      <c r="B35" s="61">
        <f>B36+B40</f>
        <v>0</v>
      </c>
      <c r="C35" s="61">
        <f t="shared" ref="C35:F35" si="5">C36+C40</f>
        <v>0</v>
      </c>
      <c r="D35" s="61">
        <f t="shared" si="5"/>
        <v>0</v>
      </c>
      <c r="E35" s="61">
        <f t="shared" si="5"/>
        <v>0</v>
      </c>
      <c r="F35" s="61">
        <f t="shared" si="5"/>
        <v>0</v>
      </c>
    </row>
    <row r="36" spans="1:6" s="22" customFormat="1" ht="15.75" customHeight="1" x14ac:dyDescent="0.25">
      <c r="A36" s="92" t="s">
        <v>247</v>
      </c>
      <c r="B36" s="93">
        <f>SUM(B37:B38)-B39</f>
        <v>0</v>
      </c>
      <c r="C36" s="93">
        <f t="shared" ref="C36:F36" si="6">SUM(C37:C38)-C39</f>
        <v>0</v>
      </c>
      <c r="D36" s="93">
        <f t="shared" si="6"/>
        <v>0</v>
      </c>
      <c r="E36" s="93">
        <f t="shared" si="6"/>
        <v>0</v>
      </c>
      <c r="F36" s="93">
        <f t="shared" si="6"/>
        <v>0</v>
      </c>
    </row>
    <row r="37" spans="1:6" s="22" customFormat="1" ht="14.25" customHeight="1" x14ac:dyDescent="0.25">
      <c r="A37" s="23" t="s">
        <v>248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</row>
    <row r="38" spans="1:6" s="22" customFormat="1" ht="14.25" customHeight="1" x14ac:dyDescent="0.25">
      <c r="A38" s="23" t="s">
        <v>204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</row>
    <row r="39" spans="1:6" s="22" customFormat="1" ht="14.25" customHeight="1" x14ac:dyDescent="0.25">
      <c r="A39" s="23" t="s">
        <v>249</v>
      </c>
      <c r="B39" s="140">
        <f>'PPTO INVERSIÓN'!H36</f>
        <v>0</v>
      </c>
      <c r="C39" s="140">
        <v>0</v>
      </c>
      <c r="D39" s="140">
        <v>0</v>
      </c>
      <c r="E39" s="140">
        <v>0</v>
      </c>
      <c r="F39" s="140">
        <v>0</v>
      </c>
    </row>
    <row r="40" spans="1:6" s="22" customFormat="1" ht="14.25" customHeight="1" x14ac:dyDescent="0.25">
      <c r="A40" s="92" t="s">
        <v>250</v>
      </c>
      <c r="B40" s="93">
        <f>SUM(B41:B42)</f>
        <v>0</v>
      </c>
      <c r="C40" s="93">
        <f t="shared" ref="C40:F40" si="7">SUM(C41:C42)</f>
        <v>0</v>
      </c>
      <c r="D40" s="93">
        <f t="shared" si="7"/>
        <v>0</v>
      </c>
      <c r="E40" s="93">
        <f t="shared" si="7"/>
        <v>0</v>
      </c>
      <c r="F40" s="93">
        <f t="shared" si="7"/>
        <v>0</v>
      </c>
    </row>
    <row r="41" spans="1:6" s="22" customFormat="1" ht="14.25" customHeight="1" x14ac:dyDescent="0.25">
      <c r="A41" s="23" t="s">
        <v>251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</row>
    <row r="42" spans="1:6" s="22" customFormat="1" x14ac:dyDescent="0.25">
      <c r="A42" s="23" t="s">
        <v>252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</row>
    <row r="43" spans="1:6" s="22" customFormat="1" x14ac:dyDescent="0.25">
      <c r="A43" s="23"/>
      <c r="B43" s="23"/>
      <c r="C43" s="23"/>
      <c r="D43" s="23"/>
      <c r="E43" s="23"/>
      <c r="F43" s="23"/>
    </row>
    <row r="44" spans="1:6" s="21" customFormat="1" ht="18" customHeight="1" x14ac:dyDescent="0.25">
      <c r="A44" s="96" t="s">
        <v>253</v>
      </c>
      <c r="B44" s="97">
        <f>B9+B26+B35</f>
        <v>0</v>
      </c>
      <c r="C44" s="97">
        <f t="shared" ref="C44:F44" si="8">C9+C26+C35</f>
        <v>0</v>
      </c>
      <c r="D44" s="97">
        <f t="shared" si="8"/>
        <v>0</v>
      </c>
      <c r="E44" s="97">
        <f t="shared" si="8"/>
        <v>0</v>
      </c>
      <c r="F44" s="97">
        <f t="shared" si="8"/>
        <v>0</v>
      </c>
    </row>
    <row r="45" spans="1:6" s="22" customFormat="1" x14ac:dyDescent="0.25">
      <c r="A45" s="23"/>
      <c r="B45" s="23"/>
      <c r="C45" s="23"/>
      <c r="D45" s="23"/>
      <c r="E45" s="23"/>
      <c r="F45" s="23"/>
    </row>
    <row r="46" spans="1:6" s="22" customFormat="1" x14ac:dyDescent="0.25">
      <c r="A46" s="23"/>
      <c r="B46" s="23"/>
      <c r="C46" s="23"/>
      <c r="D46" s="23"/>
      <c r="E46" s="23"/>
      <c r="F46" s="23"/>
    </row>
    <row r="47" spans="1:6" s="22" customFormat="1" ht="18" customHeight="1" x14ac:dyDescent="0.25">
      <c r="A47" s="60" t="s">
        <v>254</v>
      </c>
      <c r="B47" s="61">
        <f>B48+B51+B57+B61</f>
        <v>0</v>
      </c>
      <c r="C47" s="61">
        <f t="shared" ref="C47:F47" si="9">C48+C51+C57+C61</f>
        <v>0</v>
      </c>
      <c r="D47" s="61">
        <f t="shared" si="9"/>
        <v>0</v>
      </c>
      <c r="E47" s="61">
        <f t="shared" si="9"/>
        <v>0</v>
      </c>
      <c r="F47" s="61">
        <f t="shared" si="9"/>
        <v>0</v>
      </c>
    </row>
    <row r="48" spans="1:6" s="22" customFormat="1" ht="14.25" customHeight="1" x14ac:dyDescent="0.25">
      <c r="A48" s="92" t="s">
        <v>255</v>
      </c>
      <c r="B48" s="93">
        <f>SUM(B49:B50)</f>
        <v>0</v>
      </c>
      <c r="C48" s="93">
        <f t="shared" ref="C48:F48" si="10">SUM(C49:C50)</f>
        <v>0</v>
      </c>
      <c r="D48" s="93">
        <f t="shared" si="10"/>
        <v>0</v>
      </c>
      <c r="E48" s="93">
        <f t="shared" si="10"/>
        <v>0</v>
      </c>
      <c r="F48" s="93">
        <f t="shared" si="10"/>
        <v>0</v>
      </c>
    </row>
    <row r="49" spans="1:6" s="22" customFormat="1" ht="14.25" customHeight="1" x14ac:dyDescent="0.25">
      <c r="A49" s="23" t="s">
        <v>256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</row>
    <row r="50" spans="1:6" s="22" customFormat="1" ht="14.25" customHeight="1" x14ac:dyDescent="0.25">
      <c r="A50" s="23" t="s">
        <v>257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</row>
    <row r="51" spans="1:6" s="22" customFormat="1" ht="14.25" customHeight="1" x14ac:dyDescent="0.25">
      <c r="A51" s="92" t="s">
        <v>258</v>
      </c>
      <c r="B51" s="93">
        <f>SUM(B52:B56)</f>
        <v>0</v>
      </c>
      <c r="C51" s="93">
        <f t="shared" ref="C51:F51" si="11">SUM(C52:C56)</f>
        <v>0</v>
      </c>
      <c r="D51" s="93">
        <f t="shared" si="11"/>
        <v>0</v>
      </c>
      <c r="E51" s="93">
        <f t="shared" si="11"/>
        <v>0</v>
      </c>
      <c r="F51" s="93">
        <f t="shared" si="11"/>
        <v>0</v>
      </c>
    </row>
    <row r="52" spans="1:6" s="22" customFormat="1" ht="14.25" customHeight="1" x14ac:dyDescent="0.25">
      <c r="A52" s="23" t="s">
        <v>259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</row>
    <row r="53" spans="1:6" s="22" customFormat="1" ht="14.25" customHeight="1" x14ac:dyDescent="0.25">
      <c r="A53" s="23" t="s">
        <v>260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</row>
    <row r="54" spans="1:6" s="22" customFormat="1" ht="14.25" customHeight="1" x14ac:dyDescent="0.25">
      <c r="A54" s="23" t="s">
        <v>261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</row>
    <row r="55" spans="1:6" s="22" customFormat="1" ht="14.25" customHeight="1" x14ac:dyDescent="0.25">
      <c r="A55" s="23" t="s">
        <v>262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</row>
    <row r="56" spans="1:6" s="22" customFormat="1" ht="14.25" customHeight="1" x14ac:dyDescent="0.25">
      <c r="A56" s="23" t="s">
        <v>263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</row>
    <row r="57" spans="1:6" s="22" customFormat="1" ht="14.25" customHeight="1" x14ac:dyDescent="0.25">
      <c r="A57" s="92" t="s">
        <v>264</v>
      </c>
      <c r="B57" s="93">
        <f>SUM(B58:B60)</f>
        <v>0</v>
      </c>
      <c r="C57" s="93">
        <f t="shared" ref="C57:F57" si="12">SUM(C58:C60)</f>
        <v>0</v>
      </c>
      <c r="D57" s="93">
        <f t="shared" si="12"/>
        <v>0</v>
      </c>
      <c r="E57" s="93">
        <f t="shared" si="12"/>
        <v>0</v>
      </c>
      <c r="F57" s="93">
        <f t="shared" si="12"/>
        <v>0</v>
      </c>
    </row>
    <row r="58" spans="1:6" s="22" customFormat="1" ht="14.25" customHeight="1" x14ac:dyDescent="0.25">
      <c r="A58" s="23" t="s">
        <v>265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</row>
    <row r="59" spans="1:6" s="22" customFormat="1" ht="14.25" customHeight="1" x14ac:dyDescent="0.25">
      <c r="A59" s="23" t="s">
        <v>266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</row>
    <row r="60" spans="1:6" s="22" customFormat="1" ht="14.25" customHeight="1" x14ac:dyDescent="0.25">
      <c r="A60" s="23" t="s">
        <v>267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</row>
    <row r="61" spans="1:6" s="22" customFormat="1" ht="14.25" customHeight="1" x14ac:dyDescent="0.25">
      <c r="A61" s="92" t="s">
        <v>268</v>
      </c>
      <c r="B61" s="93">
        <f>B62</f>
        <v>0</v>
      </c>
      <c r="C61" s="93">
        <f t="shared" ref="C61:F61" si="13">C62</f>
        <v>0</v>
      </c>
      <c r="D61" s="93">
        <f t="shared" si="13"/>
        <v>0</v>
      </c>
      <c r="E61" s="93">
        <f t="shared" si="13"/>
        <v>0</v>
      </c>
      <c r="F61" s="93">
        <f t="shared" si="13"/>
        <v>0</v>
      </c>
    </row>
    <row r="62" spans="1:6" s="22" customFormat="1" ht="14.25" customHeight="1" x14ac:dyDescent="0.25">
      <c r="A62" s="23" t="s">
        <v>269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</row>
    <row r="63" spans="1:6" s="22" customFormat="1" x14ac:dyDescent="0.25">
      <c r="A63" s="23"/>
      <c r="B63" s="23"/>
      <c r="C63" s="23"/>
      <c r="D63" s="23"/>
      <c r="E63" s="23"/>
      <c r="F63" s="23"/>
    </row>
    <row r="64" spans="1:6" s="22" customFormat="1" ht="18" customHeight="1" x14ac:dyDescent="0.25">
      <c r="A64" s="60" t="s">
        <v>270</v>
      </c>
      <c r="B64" s="61">
        <f>SUM(B65:B68)</f>
        <v>0</v>
      </c>
      <c r="C64" s="61">
        <f t="shared" ref="C64:F64" si="14">SUM(C65:C68)</f>
        <v>0</v>
      </c>
      <c r="D64" s="61">
        <f t="shared" si="14"/>
        <v>0</v>
      </c>
      <c r="E64" s="61">
        <f t="shared" si="14"/>
        <v>0</v>
      </c>
      <c r="F64" s="61">
        <f t="shared" si="14"/>
        <v>0</v>
      </c>
    </row>
    <row r="65" spans="1:6" s="22" customFormat="1" ht="14.25" customHeight="1" x14ac:dyDescent="0.25">
      <c r="A65" s="23" t="s">
        <v>271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</row>
    <row r="66" spans="1:6" s="22" customFormat="1" ht="14.25" customHeight="1" x14ac:dyDescent="0.25">
      <c r="A66" s="23" t="s">
        <v>272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</row>
    <row r="67" spans="1:6" s="22" customFormat="1" ht="14.25" customHeight="1" x14ac:dyDescent="0.25">
      <c r="A67" s="23" t="s">
        <v>273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</row>
    <row r="68" spans="1:6" s="22" customFormat="1" ht="14.25" customHeight="1" x14ac:dyDescent="0.25">
      <c r="A68" s="23" t="s">
        <v>274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</row>
    <row r="69" spans="1:6" s="22" customFormat="1" x14ac:dyDescent="0.25">
      <c r="A69" s="23"/>
      <c r="B69" s="23"/>
      <c r="C69" s="23"/>
      <c r="D69" s="23"/>
      <c r="E69" s="23"/>
      <c r="F69" s="23"/>
    </row>
    <row r="70" spans="1:6" s="21" customFormat="1" ht="18" customHeight="1" x14ac:dyDescent="0.25">
      <c r="A70" s="96" t="s">
        <v>275</v>
      </c>
      <c r="B70" s="97">
        <f>B47+B64</f>
        <v>0</v>
      </c>
      <c r="C70" s="97">
        <f t="shared" ref="C70:F70" si="15">C47+C64</f>
        <v>0</v>
      </c>
      <c r="D70" s="97">
        <f t="shared" si="15"/>
        <v>0</v>
      </c>
      <c r="E70" s="97">
        <f t="shared" si="15"/>
        <v>0</v>
      </c>
      <c r="F70" s="97">
        <f t="shared" si="15"/>
        <v>0</v>
      </c>
    </row>
    <row r="71" spans="1:6" s="22" customFormat="1" x14ac:dyDescent="0.25">
      <c r="A71" s="23"/>
      <c r="B71" s="23"/>
      <c r="C71" s="23"/>
      <c r="D71" s="23"/>
      <c r="E71" s="23"/>
      <c r="F71" s="23"/>
    </row>
    <row r="72" spans="1:6" s="22" customFormat="1" x14ac:dyDescent="0.25">
      <c r="A72" s="23"/>
      <c r="B72" s="23"/>
      <c r="C72" s="23"/>
      <c r="D72" s="23"/>
      <c r="E72" s="23"/>
      <c r="F72" s="23"/>
    </row>
    <row r="73" spans="1:6" s="22" customFormat="1" ht="18" customHeight="1" x14ac:dyDescent="0.25">
      <c r="A73" s="60" t="s">
        <v>276</v>
      </c>
      <c r="B73" s="61">
        <f>SUM(B74:B80)</f>
        <v>0</v>
      </c>
      <c r="C73" s="61">
        <f t="shared" ref="C73:F73" si="16">SUM(C74:C80)</f>
        <v>0</v>
      </c>
      <c r="D73" s="61">
        <f t="shared" si="16"/>
        <v>0</v>
      </c>
      <c r="E73" s="61">
        <f t="shared" si="16"/>
        <v>0</v>
      </c>
      <c r="F73" s="61">
        <f t="shared" si="16"/>
        <v>0</v>
      </c>
    </row>
    <row r="74" spans="1:6" s="22" customFormat="1" ht="14.25" customHeight="1" x14ac:dyDescent="0.25">
      <c r="A74" s="23" t="s">
        <v>277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</row>
    <row r="75" spans="1:6" s="22" customFormat="1" ht="14.25" customHeight="1" x14ac:dyDescent="0.25">
      <c r="A75" s="23" t="s">
        <v>278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</row>
    <row r="76" spans="1:6" s="22" customFormat="1" ht="14.25" customHeight="1" x14ac:dyDescent="0.25">
      <c r="A76" s="23" t="s">
        <v>279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</row>
    <row r="77" spans="1:6" s="22" customFormat="1" ht="14.25" customHeight="1" x14ac:dyDescent="0.25">
      <c r="A77" s="23" t="s">
        <v>280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</row>
    <row r="78" spans="1:6" s="22" customFormat="1" ht="14.25" customHeight="1" x14ac:dyDescent="0.25">
      <c r="A78" s="23" t="s">
        <v>281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</row>
    <row r="79" spans="1:6" s="22" customFormat="1" ht="14.25" customHeight="1" x14ac:dyDescent="0.25">
      <c r="A79" s="23" t="s">
        <v>282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</row>
    <row r="80" spans="1:6" s="22" customFormat="1" ht="14.25" customHeight="1" x14ac:dyDescent="0.25">
      <c r="A80" s="23" t="s">
        <v>283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</row>
    <row r="81" spans="1:6" s="22" customFormat="1" ht="14.25" customHeight="1" x14ac:dyDescent="0.25">
      <c r="A81" s="23"/>
      <c r="B81" s="24"/>
      <c r="C81" s="24"/>
      <c r="D81" s="24"/>
      <c r="E81" s="24"/>
      <c r="F81" s="24"/>
    </row>
    <row r="82" spans="1:6" s="22" customFormat="1" ht="16.5" customHeight="1" x14ac:dyDescent="0.25">
      <c r="A82" s="96" t="s">
        <v>284</v>
      </c>
      <c r="B82" s="97">
        <f>B73</f>
        <v>0</v>
      </c>
      <c r="C82" s="97">
        <f t="shared" ref="C82:F82" si="17">C73</f>
        <v>0</v>
      </c>
      <c r="D82" s="97">
        <f t="shared" si="17"/>
        <v>0</v>
      </c>
      <c r="E82" s="97">
        <f t="shared" si="17"/>
        <v>0</v>
      </c>
      <c r="F82" s="97">
        <f t="shared" si="17"/>
        <v>0</v>
      </c>
    </row>
    <row r="83" spans="1:6" s="22" customFormat="1" x14ac:dyDescent="0.25">
      <c r="A83" s="23"/>
      <c r="B83" s="23"/>
      <c r="C83" s="23"/>
      <c r="D83" s="23"/>
      <c r="E83" s="23"/>
      <c r="F83" s="23"/>
    </row>
    <row r="84" spans="1:6" s="21" customFormat="1" ht="18" customHeight="1" x14ac:dyDescent="0.25">
      <c r="A84" s="96" t="s">
        <v>285</v>
      </c>
      <c r="B84" s="97">
        <f>B70+B82</f>
        <v>0</v>
      </c>
      <c r="C84" s="97">
        <f t="shared" ref="C84:F84" si="18">C70+C82</f>
        <v>0</v>
      </c>
      <c r="D84" s="97">
        <f t="shared" si="18"/>
        <v>0</v>
      </c>
      <c r="E84" s="97">
        <f t="shared" si="18"/>
        <v>0</v>
      </c>
      <c r="F84" s="97">
        <f t="shared" si="18"/>
        <v>0</v>
      </c>
    </row>
  </sheetData>
  <mergeCells count="4">
    <mergeCell ref="A2:F2"/>
    <mergeCell ref="A5:F5"/>
    <mergeCell ref="A3:L3"/>
    <mergeCell ref="A4:L4"/>
  </mergeCells>
  <pageMargins left="0.7" right="0.7" top="0.75" bottom="0.75" header="0.3" footer="0.3"/>
  <pageSetup orientation="portrait" horizontalDpi="1200" verticalDpi="1200" r:id="rId1"/>
  <ignoredErrors>
    <ignoredError sqref="B10:F10 B14:F14 B48:F48 B51:F51 B57:F5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PERSONAL</vt:lpstr>
      <vt:lpstr>PPTO GASTOS</vt:lpstr>
      <vt:lpstr>PPTO OPERACIÓN</vt:lpstr>
      <vt:lpstr>PPTO INVERSIÓN</vt:lpstr>
      <vt:lpstr>ESTADO DE RESULTADOS</vt:lpstr>
      <vt:lpstr>BALANCE GENERAL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CQUIROZV</dc:creator>
  <cp:lastModifiedBy>MARIA TERESA SERNA</cp:lastModifiedBy>
  <cp:revision/>
  <dcterms:created xsi:type="dcterms:W3CDTF">2015-07-28T16:34:12Z</dcterms:created>
  <dcterms:modified xsi:type="dcterms:W3CDTF">2016-04-04T19:19:41Z</dcterms:modified>
</cp:coreProperties>
</file>